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28800" windowHeight="12300"/>
  </bookViews>
  <sheets>
    <sheet name="List1" sheetId="4" r:id="rId1"/>
  </sheets>
  <calcPr calcId="145621"/>
</workbook>
</file>

<file path=xl/calcChain.xml><?xml version="1.0" encoding="utf-8"?>
<calcChain xmlns="http://schemas.openxmlformats.org/spreadsheetml/2006/main">
  <c r="G115" i="4" l="1"/>
  <c r="G113" i="4"/>
  <c r="I113" i="4" s="1"/>
  <c r="H113" i="4" s="1"/>
  <c r="G111" i="4"/>
  <c r="I111" i="4" s="1"/>
  <c r="H111" i="4" s="1"/>
  <c r="G109" i="4"/>
  <c r="I109" i="4" s="1"/>
  <c r="H109" i="4" s="1"/>
  <c r="G107" i="4"/>
  <c r="I107" i="4" s="1"/>
  <c r="H107" i="4" s="1"/>
  <c r="G105" i="4"/>
  <c r="I105" i="4" s="1"/>
  <c r="H105" i="4" s="1"/>
  <c r="G103" i="4"/>
  <c r="I103" i="4" s="1"/>
  <c r="H103" i="4" s="1"/>
  <c r="G101" i="4"/>
  <c r="I101" i="4" s="1"/>
  <c r="H101" i="4" s="1"/>
  <c r="G99" i="4"/>
  <c r="I99" i="4" s="1"/>
  <c r="H99" i="4" s="1"/>
  <c r="G97" i="4"/>
  <c r="I97" i="4" s="1"/>
  <c r="H97" i="4" s="1"/>
  <c r="G95" i="4"/>
  <c r="I95" i="4" s="1"/>
  <c r="H95" i="4" s="1"/>
  <c r="G93" i="4"/>
  <c r="I93" i="4" s="1"/>
  <c r="H93" i="4" s="1"/>
  <c r="G91" i="4"/>
  <c r="I91" i="4" s="1"/>
  <c r="H91" i="4" s="1"/>
  <c r="G89" i="4"/>
  <c r="I89" i="4" s="1"/>
  <c r="H89" i="4" s="1"/>
  <c r="G83" i="4"/>
  <c r="I83" i="4" s="1"/>
  <c r="H83" i="4" s="1"/>
  <c r="G81" i="4"/>
  <c r="I81" i="4" s="1"/>
  <c r="H81" i="4" s="1"/>
  <c r="G79" i="4"/>
  <c r="I79" i="4" s="1"/>
  <c r="H79" i="4" s="1"/>
  <c r="G77" i="4"/>
  <c r="I77" i="4" s="1"/>
  <c r="H77" i="4" s="1"/>
  <c r="G75" i="4"/>
  <c r="I75" i="4" s="1"/>
  <c r="H75" i="4" s="1"/>
  <c r="G73" i="4"/>
  <c r="I73" i="4" s="1"/>
  <c r="H73" i="4" s="1"/>
  <c r="G71" i="4"/>
  <c r="I71" i="4" s="1"/>
  <c r="H71" i="4" s="1"/>
  <c r="G69" i="4"/>
  <c r="I69" i="4" s="1"/>
  <c r="H69" i="4" s="1"/>
  <c r="G67" i="4"/>
  <c r="I67" i="4" s="1"/>
  <c r="H67" i="4" s="1"/>
  <c r="G65" i="4"/>
  <c r="I65" i="4" s="1"/>
  <c r="H65" i="4" s="1"/>
  <c r="G63" i="4"/>
  <c r="I63" i="4" s="1"/>
  <c r="H63" i="4" s="1"/>
  <c r="G61" i="4"/>
  <c r="I61" i="4" s="1"/>
  <c r="H61" i="4" s="1"/>
  <c r="G59" i="4"/>
  <c r="I59" i="4" s="1"/>
  <c r="H59" i="4" s="1"/>
  <c r="G57" i="4"/>
  <c r="I57" i="4" s="1"/>
  <c r="H57" i="4" s="1"/>
  <c r="G55" i="4"/>
  <c r="I55" i="4" s="1"/>
  <c r="H55" i="4" s="1"/>
  <c r="G53" i="4"/>
  <c r="I53" i="4" s="1"/>
  <c r="H53" i="4" s="1"/>
  <c r="G51" i="4"/>
  <c r="I51" i="4" s="1"/>
  <c r="H51" i="4" s="1"/>
  <c r="G49" i="4"/>
  <c r="I49" i="4" s="1"/>
  <c r="H49" i="4" s="1"/>
  <c r="G47" i="4"/>
  <c r="I47" i="4" s="1"/>
  <c r="H47" i="4" s="1"/>
  <c r="G45" i="4"/>
  <c r="I45" i="4" s="1"/>
  <c r="H45" i="4" s="1"/>
  <c r="G43" i="4"/>
  <c r="I43" i="4" s="1"/>
  <c r="H43" i="4" s="1"/>
  <c r="G41" i="4"/>
  <c r="I41" i="4" s="1"/>
  <c r="H41" i="4" s="1"/>
  <c r="G39" i="4"/>
  <c r="I39" i="4" s="1"/>
  <c r="H39" i="4" s="1"/>
  <c r="G37" i="4"/>
  <c r="I37" i="4" s="1"/>
  <c r="H37" i="4" s="1"/>
  <c r="G35" i="4"/>
  <c r="I35" i="4" s="1"/>
  <c r="H35" i="4" s="1"/>
  <c r="G33" i="4"/>
  <c r="I33" i="4" s="1"/>
  <c r="H33" i="4" s="1"/>
  <c r="G31" i="4"/>
  <c r="I31" i="4" s="1"/>
  <c r="H31" i="4" s="1"/>
  <c r="G29" i="4"/>
  <c r="I29" i="4" s="1"/>
  <c r="H29" i="4" s="1"/>
  <c r="G27" i="4"/>
  <c r="I27" i="4" s="1"/>
  <c r="H27" i="4" s="1"/>
  <c r="G25" i="4"/>
  <c r="I25" i="4" s="1"/>
  <c r="H25" i="4" s="1"/>
  <c r="G23" i="4"/>
  <c r="I23" i="4" s="1"/>
  <c r="H23" i="4" s="1"/>
  <c r="G21" i="4"/>
  <c r="I21" i="4" s="1"/>
  <c r="H21" i="4" s="1"/>
  <c r="G19" i="4"/>
  <c r="I19" i="4" s="1"/>
  <c r="H19" i="4" s="1"/>
  <c r="G17" i="4"/>
  <c r="I17" i="4" s="1"/>
  <c r="H17" i="4" s="1"/>
  <c r="G15" i="4"/>
  <c r="I15" i="4" s="1"/>
  <c r="H15" i="4" s="1"/>
  <c r="G13" i="4"/>
  <c r="I13" i="4" s="1"/>
  <c r="H13" i="4" s="1"/>
  <c r="G11" i="4"/>
  <c r="I11" i="4" s="1"/>
  <c r="H11" i="4" s="1"/>
  <c r="G9" i="4"/>
  <c r="I9" i="4" s="1"/>
  <c r="I115" i="4" l="1"/>
  <c r="H115" i="4" s="1"/>
  <c r="G85" i="4"/>
  <c r="I85" i="4" s="1"/>
  <c r="H85" i="4" s="1"/>
  <c r="G87" i="4"/>
  <c r="I87" i="4" s="1"/>
  <c r="H87" i="4" s="1"/>
  <c r="G119" i="4" l="1"/>
  <c r="I119" i="4"/>
  <c r="H9" i="4"/>
</calcChain>
</file>

<file path=xl/sharedStrings.xml><?xml version="1.0" encoding="utf-8"?>
<sst xmlns="http://schemas.openxmlformats.org/spreadsheetml/2006/main" count="180" uniqueCount="126">
  <si>
    <t>LEGENDA:</t>
  </si>
  <si>
    <t>Číslo položky:</t>
  </si>
  <si>
    <t>Název položky:</t>
  </si>
  <si>
    <t>Typové (modelové) označení položky</t>
  </si>
  <si>
    <t>Ks</t>
  </si>
  <si>
    <t>Měrná jednotka</t>
  </si>
  <si>
    <t>Cena v Kč za kus  bez DPH</t>
  </si>
  <si>
    <t>Cena v Kč bez DPH  Celkem</t>
  </si>
  <si>
    <t xml:space="preserve">DPH ve výši 21% </t>
  </si>
  <si>
    <t>Cena v Kč včetně  DPH  celkem</t>
  </si>
  <si>
    <t>ks</t>
  </si>
  <si>
    <t>Věšáková stěna se zrcadlem</t>
  </si>
  <si>
    <t>CELKEM KČ</t>
  </si>
  <si>
    <t>Celkem včetně DPH</t>
  </si>
  <si>
    <t>Rohový pracovní stůl</t>
  </si>
  <si>
    <t>Kancelářská židle</t>
  </si>
  <si>
    <t>Jednací židle</t>
  </si>
  <si>
    <t>Věšáková stěna</t>
  </si>
  <si>
    <t xml:space="preserve">Pracovní stůl výškově stavitelný </t>
  </si>
  <si>
    <t>Pracovní stůl 1</t>
  </si>
  <si>
    <t xml:space="preserve">Oválný stůl </t>
  </si>
  <si>
    <t>Konferenční stůl</t>
  </si>
  <si>
    <t>Pracovní stůl 2</t>
  </si>
  <si>
    <t>Kontejner mobilní</t>
  </si>
  <si>
    <t>Pracovní stůl rohový</t>
  </si>
  <si>
    <t>Skříň s nábytkovým trezorem - atyp</t>
  </si>
  <si>
    <t>Recepční pult</t>
  </si>
  <si>
    <t>Pracovní stůl jednotný</t>
  </si>
  <si>
    <t>Kartotéka</t>
  </si>
  <si>
    <t>Vyšetřovací lůžko</t>
  </si>
  <si>
    <t>Policová skříňka pod stůl</t>
  </si>
  <si>
    <t>Pracovní stůl rohový 2</t>
  </si>
  <si>
    <t>Stohovatelná židle</t>
  </si>
  <si>
    <t>Stohovatelný stůl</t>
  </si>
  <si>
    <t>Jednací stůl</t>
  </si>
  <si>
    <t>Skříňka 2OH - atyp 60</t>
  </si>
  <si>
    <t>Stůl jednací "soudek"</t>
  </si>
  <si>
    <t>Pracovní stůl ředitelský</t>
  </si>
  <si>
    <t>Pracovní stůl 3 malý</t>
  </si>
  <si>
    <t>Laboratorní židle</t>
  </si>
  <si>
    <t>Jednosedák čalouněný</t>
  </si>
  <si>
    <t>Konferenční stolek kulatý</t>
  </si>
  <si>
    <t>Celková cena je uvedena vč. příp. veškerých ostatních nákladů tj. doprava, montáž, likvidace odpadu, příp. stěhování a manipulace.</t>
  </si>
  <si>
    <t>Položkový rozpočet</t>
  </si>
  <si>
    <t>Skříňová sestava s pracovní deskou, vč. horních skříněk</t>
  </si>
  <si>
    <t>Příloha č. 5</t>
  </si>
  <si>
    <t>Relaxační křeslo</t>
  </si>
  <si>
    <t>Rohový pracovní stůl s čtvrtkruhovou čelní hranou. Rozměry v mm (š x hl x v):  900 x 900 x (600) x 730. Materiál: LTD, ABS hrana, min. rádius zaoblení 2 mm. Tloušťka materiálu: pracovní deska min. 25 mm. 2 podnože krajní ve tvaru T s jednou rohovou nohou spojenou kovovým kanálem (kovová kontrukce s povrchovou úpravou komaxit, barva bílý hliník), bez ostrých hran. Dekor LTD: dub halifax bílý.</t>
  </si>
  <si>
    <t>Rozměry v mm (š x v):  1200 x 1500. Materiál: LTD, ABS hrana, min.rádius zaoblení 2 mm. Tloušťka materiálu min. 18 mm. Součástí stěny je 7 háčků na zavěšení oděvů. Bez ostrých hran, před výrobou provést zaměření na místě. Dekor LTD: 2 kusy dub halifax bílý, 2 kusy fleetwood šampaňský.</t>
  </si>
  <si>
    <t xml:space="preserve">Kancelářská židle na kolečkách se síťovými zády, se synchronním mechanismem a  nastavitelnou výškou síťového opěráku. Područky výškově stavitelné, horní část měkký plast. Regulace tuhosti mechaniky dle hmotnosti. Textilní potah, vysoká odolnost proti otěru, možnost výběru min. ze 3 barev, nostnost min. 120 kg
</t>
  </si>
  <si>
    <t xml:space="preserve">Čalouněná, stohovatelná konferenční židle s pevnou ocelovou kostrou o síle materiálu min. 1.5 mm v černé barvě.  Včetně spojek pro propojování do řad. Područky plastové pevné.  Textilní potah, vysoká odolnost proti otěru, možnost výběru min. ze 3 barev, nostnost min. 120 kg.
</t>
  </si>
  <si>
    <t xml:space="preserve">Dřevěné relaxační křeslo s područkami a podnožkou, konstrukce z ohýbaného dřeva poskytující pružnost. Textilní potah. Možnost výběru min. ze 3 barev čalounění, nosnost min. 120 kg
</t>
  </si>
  <si>
    <t>Skříň 4OH šatní 80 x 60 x 1452</t>
  </si>
  <si>
    <t>Skříň 4OH zavřená 80 x 60 x 1452</t>
  </si>
  <si>
    <t>Skříň 3OH zavřená nástavba 80 x 60 x 110</t>
  </si>
  <si>
    <t>Skříň 3OH zavřená 80 x 40 x 110</t>
  </si>
  <si>
    <t>Skříň 3OH zásuvková 80 x 40 x 110</t>
  </si>
  <si>
    <t>Recepční pult, ve tvaru oblouku s horní odkládací plochou. Horizontální dělení, díky kombinaci dvou dekorů. Spodní část je opatřena ochranným plechem. Rozměry v mm (š x hl x v):  2620x 1670 x 1100. Materiál: LTD, ABS hrana, min. rádius 2 mm. Stolová deska min. tl. 25 mm, tloušťka materiálu 25 mm. Bez ostrých hran, před výrobou provést zaměření na místě. Materiál: LTD dub halifax bílý.</t>
  </si>
  <si>
    <t>Skříň 3OH prosklená 80 x 40 x 110</t>
  </si>
  <si>
    <t>Skříň 5OH zavřená 80 x 40 x 185</t>
  </si>
  <si>
    <t xml:space="preserve">Oválný jednací stůl pro šest osob s pevnou podnoží. Rozměry v mm (š x hl x v):  1600 x 900 x 750. Materiál: LTD, ABS hrana, min. rádius zaoblení 2 mm. Tloušťka materiálu:  min. 25 mm. Podnož 2x centrální, stabilní základna o průměru min. 450 mm a průměr trubky min. 60 mm. S povrchovou úpravou komaxit, barva bílý hliník. Bez ostrých hran. Dekor LTD: dub halifax bílý. </t>
  </si>
  <si>
    <t>Konferenční stůl, obdélníkového tvaru s kovovými nohami. Materiál: LTD, ABS hrana, min. radius zaoblení 2 mm. Rozměry v mm: š - 800, hl - 400, v - 400, kovové nohy komaxit, barva bílý hliník. Dekor LTD:  fleetwood šampaňský.</t>
  </si>
  <si>
    <t>Skříň 5OH otevřená 80 x 40 x 185</t>
  </si>
  <si>
    <t>Skříň 4OH otevřená 80 x 60 x 145,2</t>
  </si>
  <si>
    <t>Skříň 5OH šatní 80 x 40 x 185</t>
  </si>
  <si>
    <t>Skříň 5OH částečně prosklená 80 x 40 x 185</t>
  </si>
  <si>
    <t>Plastová stohovatelná, konferenční židle s pevnou ocelovou kostrou o síle materiálu min. 1,5 mm. Nosnost: min.120 kg.
Snadno omyvatelná a odolná při manipulaci. Možnost výběru z min. 3 barev.</t>
  </si>
  <si>
    <t>Skříň 2OH zavřená 80 x 40 x 75</t>
  </si>
  <si>
    <t>Skříň komoda 80 x 60 x 75</t>
  </si>
  <si>
    <t>Barový stůl pro 4 osoby 70 x 70 x 114</t>
  </si>
  <si>
    <t>Plastová barová židle, sedák a opěrák jsou spojené v jeden celek se zaoblením v místě spoje a podnož je tvořena čtyřmi nohami z kovové konstrukce, barva bílý hliník.  Materiál: plast, kov. Nohy jsou propojené kovovou výztuhou, která slouží také jako opěrka na nohy. Možnost výběru z min. 3 barev.</t>
  </si>
  <si>
    <t>Skříň 3OH zavřená 2 - 80 x 40 x 110</t>
  </si>
  <si>
    <t>Skříň 3OH prosklená nástavba - 80 x 40 x 110</t>
  </si>
  <si>
    <t>Skříň 3OH otevřená - 80 x 40 x 110</t>
  </si>
  <si>
    <t>Konferenční stůl 2 - atyp - 80 x 40 x 50</t>
  </si>
  <si>
    <t>Konferenční stolek obdélníkového tvaru s odkládacím prostorem. Bez ostrých hran. Rozměry v mm (š x hl x v):  800 x 400 x 500 mm. Materiál: LTD, ABS hrana min. rádius 2 mm. Tloušťka materiálu: min. 25 mm. Před výrobou provést zaměření na místě. Materiál: LTD dub nebraska přírodní.</t>
  </si>
  <si>
    <t>Kulatý konferenční stolek na kovové podnoži. Rozměry: průměr 700 mm, výška 400 mm. Materiál: LTD, ABS hrana min. radius 2 mm. Tloušťka desky 25 mm. Kovová podnož kulatá, povrchová úprava komaxit, barva bílý hliník.  Dekor LTD: dub halifax bílý.</t>
  </si>
  <si>
    <t>Konferenční židle - síťovaná záda</t>
  </si>
  <si>
    <t xml:space="preserve">Čalouněná, stohovatelná, jednací židle s pevnou ocelovou kostrou o síle materiálu min. 1,5 mm v černé barvě. Nosnost min. 120 kg. Včetně spojek pro spojování do řad. Područky plastové pevné.  Potah textilní, vysoká odolnost proti otěru, možnost výběru z min. 3 barev čalounění. 
</t>
  </si>
  <si>
    <t>Čalouněná, konferenční židle s pevnou ocelovou kostrou o síle materiálu min. 1,5 mm v černé barvě. Nosnost min. 120 kg. Opěrák plastový, síťovaná záda. Potah textilní, vysoká odolnost proti otěru, možnost výběru z min. 3  barev čalounění.</t>
  </si>
  <si>
    <t>Otevřená skříň, vnitřní vybavení - 2 x přestavitelná police. Rozměry: š - 800, hl - 400, v - 1100. Materiál - LTD. Bez ostrých hran, před výrobou provést zaměření na místě. Dekor LTD: 2 ks dub nebraska přírodní, 1 ks fleetwood šampaňský.</t>
  </si>
  <si>
    <t>Skříň se skleněnými dveřmi s kovovými úchytkami. Vnitřní vybavení – 2 x přestavitelná police.  Uzamykatelná – jednotný zámkový systém. Rektifikace stavitelné výška min. 30 mm, průměr min. 47 mm. Rozměry v mm (š x hl x v): 800 x 400 x 1100. Materiál: LTD, ABS hrana, min. rádius zaoblení 2 mm. Tloušťka materiálu: horní půda min. 25 mm, ostatní min. 18 mm. Bez ostrých hran, před výrobou provést zaměření na místě. Dekor LTD: fleetwood šampaňský.</t>
  </si>
  <si>
    <t>Skříň s naloženými dveřmi s kovovými úchytkami. Vnitřní vybavení – 2 x přestavitelná police. Uzamykatelná – jednotný zámkový systém. Rektifikace stavitelné výška min. 30 mm, průměr min. 47 mm. Rozměry v mm (š x hl x v):  800 x 400 x 1100. Materiál: LTD, ABS hrana, min. rádius zaoblení 2 mm Tloušťka materiálu:  horní půda min. 25 mm, ostatní min. 18 mm. Bez ostrých hran, před výrobou provést zaměření na místě. Dekor LTD: fleetwood šampaňský</t>
  </si>
  <si>
    <t>Speciální odběrová židle pro odběry krve. Tvarovaná područka stabilizuje paži při odběru. Omyvatelná. Kovová podnož v provedení chrom. Nosnost: min. 120 kg.</t>
  </si>
  <si>
    <t>Obdélníkový pracovní stůl s pevnou kovovou rámovou podnoží spojenou dvěma trnožemi. Rozměry v mm (š x hl x v): 1200 x 800 x 730. Materiál: LTD, ABS hrana, min. rádius zaoblení 2 mm. Tloušťka atolové desky min. 25 mm. Noha čtvercová min. 50x50 mm. Povrchová úprava komaxit, barva bílý hliník. Rektifikace stavitelné na všechny nohy. Bez ostrých hran. Dekor LTD: fleetwood šampaňský.</t>
  </si>
  <si>
    <t>Obdélníkový pracovní stůl se zesílenou pracovní deskou tl. min. 36 mm opatřenou dvoubarevnou ABS hranou. Deska má zaoblené rohy. Dolní krycí panel i podnože jsou z laminované dřevotřísky o tloušťce min. 25 mm, opatřeny odolnou plastovou ABS hranou. Materiál: LTD. Kanál na kabely. V desce zabudovaná kabelová průchodka umístěná dle zadání. Před výrobou provést zaměření na místě. Rozměry v mm (š x hl x v):  1800 x 900 x 762. Dekor LTD: dub nebraska přírodní.</t>
  </si>
  <si>
    <t>Jednací stůl soudkového tvaru s pevnou konstrukcí na stabilních ocelových podnožích spojené rámem se stolovou deskou se zaoblenými rohy. Rozměry v mm (š x hl x v):  2400 x 1200 x 762. Materiál: LTD, hrana ABS min. rádius 2mm. Tloušťka stolové desky min. 36 mm. Součástí stolové desky je elektrický otočný panel (min.: 3 ks - 230V, HDMI, USB 3.0). Kanál na kabely. Bez ostrých hran, před výrobou provést zaměření na místě. Dekor LTD: dub nebraska přírodní.</t>
  </si>
  <si>
    <t xml:space="preserve">Barová židle </t>
  </si>
  <si>
    <t>Kruhový barový stolek o průměru 70 cm. Centrální kovová noha kruhového tvaru s povrchovou úpravou komaxit, barva bílý hliník. Materiál: LTD, ABS hrana, min. rádius zaoblení 2 mm. Tloušťka stolové desky min. 25 mm, před výrobou provést zaměření na místě. Dekor LTD: fleetwood šampaňský.</t>
  </si>
  <si>
    <t>Otevřená policová skříňka se soklovou deskou. Vnitřní vybavení – 1 x přestavitelná police. Rozměry v mm (š x hl x v):  600 x 400 x 750. Materiál: LTD, ABS hrana, min. rádius 2 mm, tloušťka materiálu:   horní půda min. 25 mm, ostatní min. 18 mm. Rektifikace stavitelné výška min. 30 mm, průměr min. 47 mm. Atypická šířka 600 mm.
Bez ostrých hran, před výrobou provést zaměření na místě. Dekor LTD: dub halifax bílý.</t>
  </si>
  <si>
    <t>Kruhový jednací stůl o průměru min. 70 cm. Podnož - centrální kovová noha kruhového tvaru s povrchovou úpravou komaxit, barva bílý hliník. Materiál: LTD, ABS hrana, min. rádius zaoblení 2 mm. Tloušťka desky stolu min. 25 mm. Průměr trubky min. 60 mm. Základna průměr min. 450 mm. Výška 725 mm. Bez ostrých hran, před výrobou provést zaměření na místě. Dekor LTD: fleetwood šampaňký.</t>
  </si>
  <si>
    <t>Stůl se sklopnou pracovní deskou na kolečkách opatřených brzdou. Stohovatelný do řad. Podnoží kovové s povrchovou úpravou komaxit, barva bílý hliník. Rozměry v mm (š x hl x v):  1200 x 600 x 730. Materiál: LTD, ABS hrana - tloušťka materiálu min. 25 mm. Svislá trubka průměr min. 60 mm a vodorovná min. 40mm.  Bez ostrých hran, před výrobou provést zaměření na místě. Dekor LTD: fleetwood šampaňský.</t>
  </si>
  <si>
    <t>Skříň s plnými naloženými dveřmi s kovovými úchytkami pro spodní 2 police, min. tloušťka 25 mm, skleněná dvířka s kovovými úchytkami pro horní 3 police. Vnitřní vybavení – 3 x přestavitelná police, min. tloušťka 25 mm. Uzamykatelná – jednotný zámkový systém. Rozměry v mm (š x hl x v):  800 x 400 x 1850. Materiál: LTD, ABS hrana min. rádius 2 mm. Tloušťka materiálu:  horní půda min. 25 mm, ostatní min. 18 mm. Rektifikace stavitelné výška min. 30 mm, průměr min. 47 mm. Bez ostrých hran, před výrobou provést zaměření na místě. Dekor LTD: 3 ks dub nebraska přírodní, 1 ks dub halifax bílý.</t>
  </si>
  <si>
    <t>Skříň otevřená.Vnitřní vybavení – 3 x přestavitelná police, min. tloušťka 25 mm. Rozměry v mm (š x hl x v):  800 x 600 x 1452. Materiál: LTD, ABS hrana min. rádius 2 mm. Tloušťka materiálu:  horní půda min. 25 mm, ostatní min. 18 mm. Rektifikace stavitelné výška min. 30 mm, průměr min. 47 mm. Bez ostrých hran, před výrobou provést zaměření na místě. Dekor LTD: fleetwood šampaňský</t>
  </si>
  <si>
    <t>Komoda se zásuvkami s kovovými úchytkami. 3 - 4 zásuvky na válečkovém vedení. Rozměry v mm (š x hl x v):  800 x 600 x 750. Materiál: LTD, ABS hrana, min. rádius 2 mm. Tloušťka materiálu: horní půda min. 25 mm, ostatní min. 18 mm. Uzamykatelná – jednotný zámkový systém. Rektifikace stavitelné výška min. 30 mm, průměr min. 47 mm. Bez ostrých hran, před výrobou provést zaměření na místě.  Dekor LTD: 1 ks dub halifax bílý, 2 ks fleetwood šampaňský.</t>
  </si>
  <si>
    <t>Skříň s naloženými dveřmi s kovovými úchytkami. Vnitřní vybavení – 1 x přestavitelná police. Uzamykatelná – jednotný zámkový systém. Rozměry v mm (š x hl x v):  800 x 400 x 750. Materiál:  LTD, ABS hrana, min. rádius zaoblení 2 mm. Tloušťka materiálu: horní půda min. 25 mm, ostatní min. 18 mm. Rektifikace stavitelné výška min. 30 mm, průměr min. 47 mm. Bez ostrých hran, před výrobou provést zaměření na místě. Dekor LTD: 2 ks fleetwood šampaňský, 2 ks dub nebraska přírodní, 2 ks dub halifax bílý.</t>
  </si>
  <si>
    <t>Skříň šatní kovovými úchytkami. Vnitřní vybavení – šatní tyč, police. Uzamykatelná – jednotný zámkový systém. Rozměry v mm (š x hl x v):  800 x 400 x 1850. Materiál:   LTD, ABS hrana min. rádius 2 mm. Tloušťka materiálu:  horní půda min. 25 mm, ostatní  min. 18 mm.  Rektifikace stavitelné výška min. 30 mm, průměr min. 47 mm. Bez ostrých hran, před výrobou provést zaměření na místě. Dekor LTD: dub nebraska přírodní.</t>
  </si>
  <si>
    <t>Rohový pracovní stůl s pevnou podnoží. Stůl je zpevněn svislými deskami, které slouží zároveň jako krytí při pohledu zepředu a z boku. Rozměry v mm (š x hl x v):  1600 x 1200 x 730. Materiál: LTD, ABS hrana min. rádius zaoblení 2 mm. Tloušťka materiálu: min. 25 mm. Podnož kovová tvaru L z profilovaných ocelových plechů, barva bílý hliník. Rozměry podnože v = 725 mm, h = 570 mm, kanál s možností vedení kabeláže. V desce zabudovaná kabelová průchodka umístěná dle zadání. Levá a pravá varianta. Dekor LTD: dub nebraska přírodní.</t>
  </si>
  <si>
    <t>Skříň otevřená.Vnitřní vybavení – 4 x přestavitelná police tl. min. 25 mm. Rozměry v mm (š x hl x v):  800 x 400 x 1850. Materiál: LTD,  ABS hrana min. rádius zaoblení 2 mm. Tloušťka materiálu: horní půda min. 25 mm, ostatní min. 18 mm. Dekor LTD: dub halifax bílý.</t>
  </si>
  <si>
    <t>Skříň policová otevřená maximální výšky 700 mm pro umístění pod "Pracovní stůl rohový". Rozměry v mm (š x hl x v):  600 x 800 x 650. Materiál: LTD, ABS hrana, min. rádius 2 mm. Tloušťka materiálu:  Horní půda min. 25 mm, ostatní min. 18 mm. Vnitřní vybavení – 1 x přestavitelná police.  Bez ostrých hran, před výrobou provést zaměření na místě. Dekor LTD: dub halifax bílý.</t>
  </si>
  <si>
    <t>Čalouněné křeslo, kovové nohy komaxit, barva bílý hliník. Rozměry v mm (š x hl x v):  740 -760 x 700-720 x 700-720 mm Materiál: textil. Křeslo je pohledové i ze zadní strany. Potah textil odolný proti otěru, možnost výběru min. 3 vzorů potahu.  Bez ostrých hran.</t>
  </si>
  <si>
    <t>Šatní skříň s plnými naloženými dveřmi s kovovými úchytkami. Vnitřní vybavení – 4 x přestavitelná police tl. min. 25mm. Uzamykatelná – jednotný zámkový systém. Rozměry v mm (š x hl x v):  800 x 400 x 1850. Materiál:   LTD, ABS hrana, min. rádius 2 mm. Tloušťka materiálu:  horní půda min. 25 mm, ostatní min. 18 mm, záda sololak. Rektifikace stavitelné výška min. 30 mm, průměr min. 47 mm Bez ostrých hran, před výrobou provést zaměření na místě. Dekor LTD: dub halifax bílý.</t>
  </si>
  <si>
    <t>Rozměry v mm (š x hl x v):  400 x 600 x 1340 mm. Materiál: LTD, ABS hrana, min. rádius 2 mm. Tloušťka materiálu: horní půda 25 mm, ostatní min. 18 mm. Korpus kartotéky LTD se čtyřmi zásuvkami pro formát závěsné složky A4. Čela z laminované dřevotřísky tl. min. 18 mm opatřeny hranou ABS tl. min. 2 mm. Horní min. půda 25 mm. Zásuvky jsou osazeny teleskopickými kuličkovými pojezdy se 100% výsuvem, nosnost zásuvky min. 40 kg. Systém blokace zásuvek zamezuje současnému vysunutí více zásuvek najednou.  Sokl. Centrální uzamykání - jednotný zámkový systém. Bez ostrých hran, před výrobou provést zaměření na místě. Dekor LTD: dub halifax bílý.</t>
  </si>
  <si>
    <t>Součástí stěny je zrcadlo s rozměry min. 550 x 1300 mm a tři háčky na zavěšení oděvů. Rozměry v mm (š x hl x v):  1100 x 1500 x 18 mm Materiál:   LTD, ABS hrana, min. rádius 2 mm. Včetně zakotvení do zdi. Bez ostrých hran, před výrobou provést zaměření na místě. Dekor LTD: dub halifax bílý.</t>
  </si>
  <si>
    <t>Skříň s naloženými dveřmi s kovovými úchytkami. Vnitřní vybavení – 2 x přestavitelná police min. tl. 25 mm. Rozměry v mm (š x hl x v):  800 x 400 x 1100. Materiál: LTD, ABS hrana, min. rádius 2 mm. Tloušťka materiálu: horní půda min. 25 mm, ostatní min. 18 mm, záda pevná, dekor dub halifax bílý. Uzamykatelná – jednotný zámkový systém. Sklo čiré. Rektifikace stavitelné výška min. 30 mm, průměr min. 47 mm. 
Bez ostrých hran, před výrobou provést zaměření na místě. Dekor LTD: dub halifax bílý.</t>
  </si>
  <si>
    <t>Obdélníkový pracovní stůl pro dva proti sobě sedící uživatele. Rozměry v mm (š x hl x v):  1700 x 1200 x 730 mm. Materiál: LTD, ABS hrana, min. rádius 2 mm. Tloušťka materiálu: 25 mm. Pracovní stůl s pevnou kovovou rámovou podnoží spojenou čtyřmi trnožemi, noha čtvercová min. 50x50 mm. Povrchová úprava komaxit, barva bílý hliník. Rektifikace stavitelné na všechny nohy. Tloušťka stolové desky min. 25 mm. Bez ostrých hran, před výrobou provést zaměření na místě. Dekor LTD: dub halifax bílý.</t>
  </si>
  <si>
    <t xml:space="preserve">Křeslo konferenční </t>
  </si>
  <si>
    <t>Rohový pracovní stůl s pevnou podnoží. Stůl je zpevněn svislými deskami, které slouží zároveň jako krytí při pohledu zepředu a z boku.Rozměry v mm (š x hl x v):  2000 x 1200 x 730. Materiál LTD, ABS hrana, min. rádius 2 mm. Tloušťka materiálu: min. 25 mm. Podnož kovová tvaru L z profilovaných ocelových plechů, komaxit, barva bílý hliník. Kanál s možností vedení kabeláže. V desce zabudovaná kabelová průchodka umístěná dle zadání. Levá a pravá varianta. Bez ostrých hran, před výrobou provést zaměření na místě. Dekor LTD:  2 ks dub halifax bílý, 4 ks fleetwood šampaňský.</t>
  </si>
  <si>
    <t>Skříň se třemi zásuvkami na kuličkových plnovýsuvech. Rozměry v mm (š x hl x v):  800 x 400 x 1100.
Materiál: LTD, ABS hrana, min. rádius 2 mm. Tloušťka materiálu: horní půda min. 25 mm, ostatní min. 18 mm, záda pevná. Kovové úchytky. Uzamykatelná – jednotný zámkový systém. Rektifikace stavitelné výška min. 30 mm, průměr min. 47 mm.  Bez ostrých hran, před výrobou provést zaměření na místě. Dekor LTD:  dub halifax bílý</t>
  </si>
  <si>
    <t>Skříň s naloženými dveřmi s kovovými úchytkami. Rozměry v mm (š x hl x v):  800 x 400 x 1100. Materiál: LTD, ABS hrana, min. rádius 2 mm. Tloušťka materiálu: horní půda min. 25 mm, ostatní min. 18 mm, záda sololak. Vnitřní vybavení – 2 x přestavitelná police tl.25 mm. Uzamykatelná – jednotný zámkový systém. Rektifikace stavitelné výška min. 30 mm, průměr min. 47 mm.  Bez ostrých hran, před výrobou provést zaměření na místě. Dekor LTD:  1 ks dub halifax bílý, 4 ks fleetwood šampaňský.</t>
  </si>
  <si>
    <t>Skříň s naloženými dveřmi s kovovými úchytkami. Rozměry v mm (š x hl x v):  800 x 600 x 1100. Materiál: LTD, ABS hrana, min. rádius 2 mm. Tloušťka materiálu: horní půda min. 25 mm, ostatní min. 18 mm, záda sololak. Vnitřní vybavení – 2 x přestavitelná police tl. 25 mm.  Uzamykatelná – jednotný zámkový systém. Rektifikace stavitelné výška min. 30 mm, průměr min. 47 mm. Včetně kotvení ke zdi. Bez ostrých hran, před výrobou provést zaměření na místě. Dekor LTD: dub halifax bílý.</t>
  </si>
  <si>
    <t>Skříň s naloženými dveřmi s kovovými úchytkami.Vnitřní vybavení – 3 x přestavitelná police tl. 25mm. Rozměry v mm (š x hl x v):  800 x 600x 1452 mm Materiál: 
LTD, ABS hrana, min. rádius 2 mm. Tloušťka materiálu:  horní půda min. 25 mm, ostatní min. 18 mm, záda sololak. Uzamykatelná – jednotný zámkový systém. Rektifikace stavitelné výška min. 30 mm, průměr min. 47 mm. Dekor LTD: 4 ks dub halifax bílý, 3 ks fleetwood šampaňský.</t>
  </si>
  <si>
    <t>Šatní skříň s naloženými dveřmi s kovovými úchytkami.Vnitřní vybavení – šatní tyč na zavěšení oděvů na ramínku. Rozměry v mm (š x hl x v):  800 x 600 x 1452. Materiál: LTD, ABS hrana, min. rádius 2 mm. Tloušťka materiálu: horní půda min. 25 mm, ostatní min. 18 mm, záda sololak. Uzamykatelná – jednotný zámkový systém. Rektifikace stavitelné min. výška 30 mm, průměr min. 47 mm. Bez ostrých hran, před výrobou provést zaměření na místě. Dekor LTD:  1 ks dub halifax bílý, 2 ks fleetwood šampaňský.</t>
  </si>
  <si>
    <t>Pojízdný kontejner se 4 zásuvky s centrálním zamykáním.Rozměry v mm (š x hl x v):  440 x 600-700 x 500). Materiál:  LTD, ABS hrana, min. rádius 2 mm. Tloušťka materiálu:   horní půda min. 25mm, ostatní min. 18 mm. Zásuvka kovová, celovýsuv, dotah tlumený. Kovové úchytky, plastová kolečka.  Bez ostrých hran, před výrobou provést zaměření na místě. Dekor LTD:  5 ks dub halifax bílý, 3 ks dub nebraska přírodní, 4 ks fleetwood šampaňský.</t>
  </si>
  <si>
    <t>Obdélníkový pracovní stůl s pevnou podnoží. Rozměry v mm (š x hl x v):  1600 x 800 x 740. Materiál LTD, ABS hrana, min. rádius zaoblení 2 mm. Tloušťka materiálu: min. 25 mm. 
Podnož kovová tvaru T z profilovaných ocelových plechů, barva bílý hliník, podnož spojená kovovým kanálem s možností vedení kabeláže.V desce zabudovaná kabelová průchodka umístěná dle zadání. Bez ostrých hran, před výrobou provést zaměření na místě. Dekor LTD:  Fleetwood šampaňský.</t>
  </si>
  <si>
    <r>
      <t xml:space="preserve">Úmístění v rohu místnosti. Rozměry v mm (š x hl x v):  3200 (+600) x 600 x 2200. Materiál: LTD, ABS hrana, min. rádius zaoblení 2 mm. Tloušťka materiálu: horní půda horních skříněk min. 25mm, všechny police min. 25mm, pracovní deska min. 36 mm, záda zavřených skříněk sololak, záda otevřených dvířek v barvě min. 18mm, ostatní min. 18 mm. Pracovní deska průběžná, rohové napojení. Hloubka spodních elementů 600 mm, horních skříněk 350 mm. Výška sestavy 2200 mm (900 mm spodní skříně + 600 mm prostor nad pracovní deskou + 700 mm horní skříňky.) </t>
    </r>
    <r>
      <rPr>
        <u/>
        <sz val="10.7"/>
        <rFont val="Calibri"/>
        <family val="2"/>
        <charset val="238"/>
        <scheme val="minor"/>
      </rPr>
      <t>Jednotlivé spodní skříně sestavy:</t>
    </r>
    <r>
      <rPr>
        <sz val="10.7"/>
        <rFont val="Calibri"/>
        <family val="2"/>
        <charset val="238"/>
        <scheme val="minor"/>
      </rPr>
      <t xml:space="preserve">                                              1) Skříň s dvířky, umístěná v rohu. Šířka 1200 mm. Vnitřní vybavení: 2 x přestavitelná police.                                                              2) Skříň zásuvková. Šířka 600 mm. 4x zásuvka plně vysouvatelná.
3) Skříň zásuvková, dělená. Šířka 1000 mm. 8x zásuvka plně vysouvatelná.                                                                                 4) Skříň otevřená, dělená. Šířka 1000 mm. Vnitřní vybavení: 4 x přestavitelná police.
</t>
    </r>
    <r>
      <rPr>
        <u/>
        <sz val="10.7"/>
        <rFont val="Calibri"/>
        <family val="2"/>
        <charset val="238"/>
        <scheme val="minor"/>
      </rPr>
      <t>Jednotlivé horní skříňky sestavy:</t>
    </r>
    <r>
      <rPr>
        <sz val="10.7"/>
        <rFont val="Calibri"/>
        <family val="2"/>
        <charset val="238"/>
        <scheme val="minor"/>
      </rPr>
      <t xml:space="preserve">
1) Rohová skříňka otevřená. Šířka 850 + 850 mm. Vnitřní vybavení: 2 x pevná police. Horní půda min. tl. 2,5 cm
2) 2 ks skříňka s naloženými dvířky dvoukřídlá, dělená. Šířka 1000 mm. Vnitřní vybavení: 4 x přestavitelná police.
Včetně kotvení ve zdi. Skříně uzamykatelné – jednotný zámkový systém na jeden klíč. Bez ostrých hran, před výrobou provést zaměření na místě. Dekor LTD: dub halifax bílý.</t>
    </r>
  </si>
  <si>
    <t>Obdélníkový pracovní stůl s výškově stavitelnou podnoží. Podnož kovová s povrchovou úpravou komaxit, barva bílý hliník. Rozměry v mm (š x hl x v):  1600 x 800 x 680 -1130. Materiál: LTD, min. rádius zaoblení 2 mm. Tloušťka materiálu min. 25 mm. Plynule nastavitelný. Bez ostrých hran. Dekor LTD dub halifax bílý.</t>
  </si>
  <si>
    <t>Obdélníkový pracovní stůl s pevnou kovovou rámovou podnoží spojenou dvěma trnožemi. Rozměry v mm (š x hl x v):  1600 x 800 x 730. Materiál: LTD, ABS hrana, min. rádius zaoblení 2 mm. Tloušťka materiálu min. 25 mm. Noha čtvercová min. 50x50mm. Retifikace stavitelné na všechny nohy. Povrchová úprava komaxit, barva bílý hliník. Bez ostrých hran. Dekor LTD: dub halifax bílý.</t>
  </si>
  <si>
    <t>Skříň se speciální přípravou pro vestavěný nábytkový elektronický trezor, zesílené dno. Uzamykatelné otočné dveře. Kovové úchytky. Uzamykatelná – jednotný zámkový systém. Rozměry v mm (š x hl x v):  700 x 500 x 1452. Materiál LTD, ABS hrana, min. rádius 2 mm. Tloušťka materiálu: horní půda a dno min. 25 mm, ostatní min. 18 mm. Trezor: jednostěnný nábytkový sejf vyrobený z vysoko kvalitní oceli, otvory pro upevnění do nábytku, elektronický zámek, mechanické nouzové otvírání. Objem min. 45l, hmotnost max 30 kg. Před výrobou provést zaměření na místě. Dekor LTD:  1 ks dub halifax bílý, 2 ks dub nebraska přírodní, 1 ks fleetwood šampaňský.</t>
  </si>
  <si>
    <t xml:space="preserve">Konferenční křeslo do vstupní haly. Nosnost: min. 120 kg.  Potah: textil odolný proti otěru. Možnost výběru z min. 3 vzorů potahu. </t>
  </si>
  <si>
    <t xml:space="preserve">Požadavky na kvalitu zakázkové výroby nábytku: LTD desky musí splňovat emisní normu E1, požadavky na povrch dle normy ČSN EN14322 a ČSN EN14323, vnitřní deskový materiál musí splňovat požadavky, které stanovuje norma ČSN EN312. Finální výrobek bez ostrých hran. </t>
  </si>
  <si>
    <t xml:space="preserve">Akce : DODÁVKA NÁBYTKU PRO TRANSFORMACI DNH RYCHMBURK II, SKUTEČ  </t>
  </si>
  <si>
    <t>Vyšetřovací lůžko na kovové podnoži, barva bílý hliník, dvoudílná ložná plocha čalouněná zdravotnickou koženkou, mechanicky polohovatelný podhlavník. Rozměry v mm (d x š x v):  1900-2100 x 620 -750 x 730 -750. Možnost výběru z min. 3 barev koženky.</t>
  </si>
  <si>
    <t>Rohová sedačka do kanceláře</t>
  </si>
  <si>
    <t>Jednací pravá rohová sedačka do prostoru max. 250 x 190 cm. Třímístná. Rozměry:  š - 2000-2500, délka - 1500 - 1900, v - 850-1000. Sedák: pružiny. Textilní potah, možnost výběru min. z 3 vzorů potahu. Bez ostrých hran.</t>
  </si>
  <si>
    <t xml:space="preserve">Vyplní dodavatel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</si>
</sst>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K_č_-;\-* #,##0.00\ _K_č_-;_-* &quot;-&quot;??\ _K_č_-;_-@_-"/>
    <numFmt numFmtId="164" formatCode="#,##0.0"/>
    <numFmt numFmtId="165" formatCode="#,##0.\-"/>
    <numFmt numFmtId="166" formatCode="#,##0.00_ ;\-#,##0.00\ "/>
  </numFmts>
  <fonts count="35" x14ac:knownFonts="1">
    <font>
      <sz val="10"/>
      <name val="Arial"/>
      <charset val="238"/>
    </font>
    <font>
      <sz val="11"/>
      <color indexed="8"/>
      <name val="Calibri"/>
      <family val="2"/>
      <charset val="238"/>
    </font>
    <font>
      <sz val="11"/>
      <color indexed="9"/>
      <name val="Calibri"/>
      <family val="2"/>
      <charset val="238"/>
    </font>
    <font>
      <b/>
      <sz val="11"/>
      <color indexed="8"/>
      <name val="Calibri"/>
      <family val="2"/>
      <charset val="238"/>
    </font>
    <font>
      <sz val="12"/>
      <color indexed="8"/>
      <name val="Times New Roman"/>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1"/>
      <color indexed="60"/>
      <name val="Calibri"/>
      <family val="2"/>
      <charset val="238"/>
    </font>
    <font>
      <sz val="11"/>
      <color indexed="8"/>
      <name val="Times New Roman"/>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name val="Times New Roman"/>
      <family val="1"/>
      <charset val="238"/>
    </font>
    <font>
      <i/>
      <u/>
      <sz val="11"/>
      <name val="Calibri"/>
      <family val="2"/>
      <charset val="238"/>
      <scheme val="minor"/>
    </font>
    <font>
      <sz val="11"/>
      <name val="Calibri"/>
      <family val="2"/>
      <charset val="238"/>
      <scheme val="minor"/>
    </font>
    <font>
      <b/>
      <sz val="11"/>
      <name val="Calibri"/>
      <family val="2"/>
      <charset val="238"/>
      <scheme val="minor"/>
    </font>
    <font>
      <b/>
      <sz val="10"/>
      <name val="Calibri"/>
      <family val="2"/>
      <charset val="238"/>
      <scheme val="minor"/>
    </font>
    <font>
      <b/>
      <sz val="12"/>
      <name val="Calibri"/>
      <family val="2"/>
      <charset val="238"/>
      <scheme val="minor"/>
    </font>
    <font>
      <b/>
      <sz val="15"/>
      <name val="Calibri"/>
      <family val="2"/>
      <charset val="238"/>
      <scheme val="minor"/>
    </font>
    <font>
      <sz val="10"/>
      <name val="Calibri"/>
      <family val="2"/>
      <charset val="238"/>
      <scheme val="minor"/>
    </font>
    <font>
      <i/>
      <u/>
      <sz val="12"/>
      <name val="Calibri"/>
      <family val="2"/>
      <charset val="238"/>
      <scheme val="minor"/>
    </font>
    <font>
      <sz val="12"/>
      <name val="Calibri"/>
      <family val="2"/>
      <charset val="238"/>
      <scheme val="minor"/>
    </font>
    <font>
      <b/>
      <sz val="14"/>
      <name val="Calibri"/>
      <family val="2"/>
      <charset val="238"/>
      <scheme val="minor"/>
    </font>
    <font>
      <i/>
      <u/>
      <sz val="10"/>
      <name val="Calibri"/>
      <family val="2"/>
      <charset val="238"/>
      <scheme val="minor"/>
    </font>
    <font>
      <sz val="10.7"/>
      <name val="Calibri"/>
      <family val="2"/>
      <charset val="238"/>
      <scheme val="minor"/>
    </font>
    <font>
      <u/>
      <sz val="10.7"/>
      <name val="Calibri"/>
      <family val="2"/>
      <charset val="238"/>
      <scheme val="minor"/>
    </font>
    <font>
      <sz val="10"/>
      <color rgb="FFFF0000"/>
      <name val="Calibri"/>
      <family val="2"/>
      <charset val="238"/>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indexed="43"/>
      </patternFill>
    </fill>
    <fill>
      <patternFill patternType="solid">
        <fgColor indexed="18"/>
        <bgColor indexed="64"/>
      </patternFill>
    </fill>
    <fill>
      <patternFill patternType="solid">
        <fgColor indexed="26"/>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4"/>
        <bgColor indexed="64"/>
      </patternFill>
    </fill>
    <fill>
      <patternFill patternType="solid">
        <fgColor theme="8" tint="0.59999389629810485"/>
        <bgColor indexed="64"/>
      </patternFill>
    </fill>
  </fills>
  <borders count="24">
    <border>
      <left/>
      <right/>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style="thin">
        <color indexed="64"/>
      </right>
      <top/>
      <bottom style="thin">
        <color indexed="64"/>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top/>
      <bottom/>
      <diagonal/>
    </border>
  </borders>
  <cellStyleXfs count="48">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 fillId="0" borderId="1" applyNumberFormat="0" applyFill="0" applyAlignment="0" applyProtection="0"/>
    <xf numFmtId="0" fontId="5" fillId="3" borderId="0" applyNumberFormat="0" applyBorder="0" applyAlignment="0" applyProtection="0"/>
    <xf numFmtId="0" fontId="6" fillId="16" borderId="2" applyNumberFormat="0" applyAlignment="0" applyProtection="0"/>
    <xf numFmtId="0" fontId="7" fillId="0" borderId="3" applyNumberFormat="0" applyFill="0" applyAlignment="0" applyProtection="0"/>
    <xf numFmtId="0" fontId="8" fillId="0" borderId="4" applyNumberFormat="0" applyFill="0" applyAlignment="0" applyProtection="0"/>
    <xf numFmtId="0" fontId="9" fillId="0" borderId="5" applyNumberFormat="0" applyFill="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1" fillId="17" borderId="0" applyNumberFormat="0" applyBorder="0" applyAlignment="0" applyProtection="0"/>
    <xf numFmtId="0" fontId="4" fillId="0" borderId="0"/>
    <xf numFmtId="0" fontId="12" fillId="0" borderId="0"/>
    <xf numFmtId="0" fontId="4" fillId="0" borderId="0"/>
    <xf numFmtId="0" fontId="4" fillId="0" borderId="0"/>
    <xf numFmtId="3" fontId="20" fillId="18" borderId="6" applyFill="0" applyBorder="0" applyProtection="0">
      <alignment horizontal="right"/>
    </xf>
    <xf numFmtId="0" fontId="4" fillId="19" borderId="7" applyNumberFormat="0" applyFont="0" applyAlignment="0" applyProtection="0"/>
    <xf numFmtId="0" fontId="13" fillId="0" borderId="8" applyNumberFormat="0" applyFill="0" applyAlignment="0" applyProtection="0"/>
    <xf numFmtId="0" fontId="14" fillId="4" borderId="0" applyNumberFormat="0" applyBorder="0" applyAlignment="0" applyProtection="0"/>
    <xf numFmtId="49" fontId="20" fillId="18" borderId="6" applyFill="0" applyBorder="0" applyProtection="0">
      <alignment horizontal="left" wrapText="1"/>
    </xf>
    <xf numFmtId="0" fontId="15" fillId="0" borderId="0" applyNumberFormat="0" applyFill="0" applyBorder="0" applyAlignment="0" applyProtection="0"/>
    <xf numFmtId="0" fontId="16" fillId="7" borderId="9" applyNumberFormat="0" applyAlignment="0" applyProtection="0"/>
    <xf numFmtId="0" fontId="17" fillId="7" borderId="9" applyNumberFormat="0" applyAlignment="0" applyProtection="0"/>
    <xf numFmtId="0" fontId="18" fillId="7" borderId="10" applyNumberFormat="0" applyAlignment="0" applyProtection="0"/>
    <xf numFmtId="0" fontId="19" fillId="0" borderId="0" applyNumberFormat="0" applyFill="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23" borderId="0" applyNumberFormat="0" applyBorder="0" applyAlignment="0" applyProtection="0"/>
  </cellStyleXfs>
  <cellXfs count="99">
    <xf numFmtId="0" fontId="0" fillId="0" borderId="0" xfId="0"/>
    <xf numFmtId="49" fontId="21" fillId="0" borderId="0" xfId="31" applyNumberFormat="1" applyFont="1" applyBorder="1" applyAlignment="1" applyProtection="1">
      <alignment horizontal="left" vertical="top" wrapText="1"/>
      <protection locked="0"/>
    </xf>
    <xf numFmtId="0" fontId="22" fillId="0" borderId="12" xfId="31" applyFont="1" applyBorder="1" applyAlignment="1" applyProtection="1">
      <alignment horizontal="center" vertical="center" wrapText="1"/>
      <protection locked="0"/>
    </xf>
    <xf numFmtId="49" fontId="21" fillId="24" borderId="14" xfId="31" applyNumberFormat="1" applyFont="1" applyFill="1" applyBorder="1" applyAlignment="1" applyProtection="1">
      <alignment horizontal="left" vertical="top" wrapText="1"/>
      <protection locked="0"/>
    </xf>
    <xf numFmtId="49" fontId="23" fillId="0" borderId="16" xfId="31" applyNumberFormat="1" applyFont="1" applyFill="1" applyBorder="1" applyAlignment="1" applyProtection="1">
      <alignment horizontal="left" vertical="top" wrapText="1"/>
      <protection locked="0"/>
    </xf>
    <xf numFmtId="49" fontId="22" fillId="0" borderId="11" xfId="31" applyNumberFormat="1" applyFont="1" applyFill="1" applyBorder="1" applyAlignment="1" applyProtection="1">
      <alignment horizontal="left" vertical="top" wrapText="1"/>
      <protection locked="0"/>
    </xf>
    <xf numFmtId="49" fontId="23" fillId="0" borderId="0" xfId="31" applyNumberFormat="1" applyFont="1" applyFill="1" applyBorder="1" applyAlignment="1" applyProtection="1">
      <alignment horizontal="left" vertical="top" wrapText="1"/>
      <protection locked="0"/>
    </xf>
    <xf numFmtId="49" fontId="22" fillId="0" borderId="0" xfId="31" applyNumberFormat="1" applyFont="1" applyFill="1" applyBorder="1" applyAlignment="1" applyProtection="1">
      <alignment horizontal="left" vertical="top" wrapText="1"/>
      <protection locked="0"/>
    </xf>
    <xf numFmtId="49" fontId="22" fillId="0" borderId="0" xfId="0" applyNumberFormat="1" applyFont="1" applyAlignment="1" applyProtection="1">
      <alignment horizontal="left" vertical="top" wrapText="1"/>
      <protection locked="0"/>
    </xf>
    <xf numFmtId="49" fontId="23" fillId="0" borderId="0" xfId="31" applyNumberFormat="1" applyFont="1" applyAlignment="1" applyProtection="1">
      <alignment horizontal="left" vertical="top" wrapText="1"/>
      <protection locked="0"/>
    </xf>
    <xf numFmtId="49" fontId="23" fillId="0" borderId="11" xfId="31" applyNumberFormat="1" applyFont="1" applyBorder="1" applyAlignment="1" applyProtection="1">
      <alignment horizontal="left" vertical="top" wrapText="1"/>
      <protection locked="0"/>
    </xf>
    <xf numFmtId="0" fontId="24" fillId="24" borderId="12" xfId="31" applyFont="1" applyFill="1" applyBorder="1" applyAlignment="1" applyProtection="1">
      <alignment horizontal="left" vertical="center" wrapText="1"/>
      <protection locked="0"/>
    </xf>
    <xf numFmtId="0" fontId="24" fillId="0" borderId="0" xfId="31" applyFont="1" applyAlignment="1" applyProtection="1">
      <alignment wrapText="1"/>
      <protection locked="0"/>
    </xf>
    <xf numFmtId="0" fontId="24" fillId="0" borderId="0" xfId="31" applyFont="1" applyAlignment="1" applyProtection="1">
      <alignment vertical="center" wrapText="1"/>
    </xf>
    <xf numFmtId="0" fontId="24" fillId="0" borderId="0" xfId="31" applyFont="1" applyAlignment="1" applyProtection="1">
      <alignment horizontal="center" vertical="center" wrapText="1"/>
      <protection locked="0"/>
    </xf>
    <xf numFmtId="43" fontId="24" fillId="0" borderId="0" xfId="31" applyNumberFormat="1" applyFont="1" applyAlignment="1" applyProtection="1">
      <alignment horizontal="right" vertical="center" wrapText="1"/>
      <protection locked="0"/>
    </xf>
    <xf numFmtId="0" fontId="25" fillId="0" borderId="0" xfId="31" applyFont="1" applyAlignment="1" applyProtection="1">
      <alignment wrapText="1"/>
      <protection locked="0"/>
    </xf>
    <xf numFmtId="0" fontId="24" fillId="0" borderId="0" xfId="0" applyFont="1" applyAlignment="1" applyProtection="1">
      <alignment wrapText="1"/>
      <protection locked="0"/>
    </xf>
    <xf numFmtId="0" fontId="24" fillId="0" borderId="0" xfId="31" applyFont="1" applyFill="1" applyBorder="1" applyAlignment="1" applyProtection="1">
      <alignment horizontal="left" vertical="center" wrapText="1"/>
      <protection locked="0"/>
    </xf>
    <xf numFmtId="0" fontId="26" fillId="0" borderId="0" xfId="31" applyFont="1" applyAlignment="1" applyProtection="1">
      <alignment wrapText="1"/>
      <protection locked="0"/>
    </xf>
    <xf numFmtId="0" fontId="26" fillId="0" borderId="0" xfId="0" applyFont="1" applyAlignment="1" applyProtection="1">
      <alignment wrapText="1"/>
      <protection locked="0"/>
    </xf>
    <xf numFmtId="0" fontId="28" fillId="0" borderId="0" xfId="31" applyFont="1" applyBorder="1" applyAlignment="1" applyProtection="1">
      <alignment wrapText="1"/>
      <protection locked="0"/>
    </xf>
    <xf numFmtId="0" fontId="28" fillId="0" borderId="0" xfId="31" applyFont="1" applyBorder="1" applyAlignment="1" applyProtection="1">
      <alignment horizontal="center" vertical="center" wrapText="1"/>
      <protection locked="0"/>
    </xf>
    <xf numFmtId="0" fontId="28" fillId="0" borderId="0" xfId="31" applyFont="1" applyBorder="1" applyAlignment="1" applyProtection="1">
      <alignment horizontal="center" vertical="center" wrapText="1"/>
    </xf>
    <xf numFmtId="164" fontId="28" fillId="0" borderId="0" xfId="31" applyNumberFormat="1" applyFont="1" applyBorder="1" applyAlignment="1" applyProtection="1">
      <alignment horizontal="center" vertical="center" wrapText="1"/>
      <protection locked="0"/>
    </xf>
    <xf numFmtId="43" fontId="28" fillId="0" borderId="0" xfId="31" applyNumberFormat="1" applyFont="1" applyBorder="1" applyAlignment="1" applyProtection="1">
      <alignment horizontal="center" vertical="center" wrapText="1"/>
      <protection locked="0"/>
    </xf>
    <xf numFmtId="43" fontId="27" fillId="0" borderId="0" xfId="31" applyNumberFormat="1" applyFont="1" applyAlignment="1" applyProtection="1">
      <alignment horizontal="right" vertical="center" wrapText="1"/>
      <protection locked="0"/>
    </xf>
    <xf numFmtId="0" fontId="27" fillId="0" borderId="0" xfId="31" applyFont="1" applyAlignment="1" applyProtection="1">
      <alignment wrapText="1"/>
      <protection locked="0"/>
    </xf>
    <xf numFmtId="0" fontId="29" fillId="0" borderId="0" xfId="31" applyFont="1" applyAlignment="1" applyProtection="1">
      <alignment wrapText="1"/>
      <protection locked="0"/>
    </xf>
    <xf numFmtId="0" fontId="27" fillId="0" borderId="0" xfId="0" applyFont="1" applyAlignment="1" applyProtection="1">
      <alignment wrapText="1"/>
      <protection locked="0"/>
    </xf>
    <xf numFmtId="0" fontId="30" fillId="0" borderId="0" xfId="31" applyFont="1" applyAlignment="1" applyProtection="1">
      <alignment wrapText="1"/>
      <protection locked="0"/>
    </xf>
    <xf numFmtId="0" fontId="30" fillId="0" borderId="0" xfId="31" applyFont="1" applyAlignment="1" applyProtection="1">
      <alignment wrapText="1"/>
    </xf>
    <xf numFmtId="43" fontId="30" fillId="0" borderId="0" xfId="31" applyNumberFormat="1" applyFont="1" applyAlignment="1" applyProtection="1">
      <alignment wrapText="1"/>
      <protection locked="0"/>
    </xf>
    <xf numFmtId="0" fontId="30" fillId="0" borderId="11" xfId="31" applyFont="1" applyBorder="1" applyAlignment="1" applyProtection="1">
      <alignment wrapText="1"/>
      <protection locked="0"/>
    </xf>
    <xf numFmtId="0" fontId="30" fillId="0" borderId="11" xfId="31" applyFont="1" applyBorder="1" applyAlignment="1" applyProtection="1">
      <alignment wrapText="1"/>
    </xf>
    <xf numFmtId="43" fontId="30" fillId="0" borderId="11" xfId="31" applyNumberFormat="1" applyFont="1" applyBorder="1" applyAlignment="1" applyProtection="1">
      <alignment wrapText="1"/>
      <protection locked="0"/>
    </xf>
    <xf numFmtId="0" fontId="27" fillId="0" borderId="12" xfId="31" applyFont="1" applyBorder="1" applyAlignment="1" applyProtection="1">
      <alignment horizontal="center" vertical="center" wrapText="1"/>
      <protection locked="0"/>
    </xf>
    <xf numFmtId="0" fontId="27" fillId="0" borderId="12" xfId="31" applyFont="1" applyBorder="1" applyAlignment="1" applyProtection="1">
      <alignment horizontal="center" vertical="center" wrapText="1"/>
    </xf>
    <xf numFmtId="43" fontId="27" fillId="0" borderId="12" xfId="31" applyNumberFormat="1" applyFont="1" applyBorder="1" applyAlignment="1" applyProtection="1">
      <alignment horizontal="center" vertical="center" wrapText="1"/>
      <protection locked="0"/>
    </xf>
    <xf numFmtId="49" fontId="27" fillId="24" borderId="13" xfId="31" applyNumberFormat="1" applyFont="1" applyFill="1" applyBorder="1" applyAlignment="1" applyProtection="1">
      <alignment horizontal="center" vertical="top" wrapText="1"/>
      <protection locked="0"/>
    </xf>
    <xf numFmtId="0" fontId="31" fillId="24" borderId="15" xfId="31" applyNumberFormat="1" applyFont="1" applyFill="1" applyBorder="1" applyAlignment="1" applyProtection="1">
      <alignment horizontal="left" vertical="top" wrapText="1"/>
      <protection locked="0"/>
    </xf>
    <xf numFmtId="0" fontId="31" fillId="24" borderId="15" xfId="31" applyNumberFormat="1" applyFont="1" applyFill="1" applyBorder="1" applyAlignment="1" applyProtection="1">
      <alignment horizontal="left" vertical="center" wrapText="1"/>
    </xf>
    <xf numFmtId="0" fontId="31" fillId="24" borderId="15" xfId="31" applyNumberFormat="1" applyFont="1" applyFill="1" applyBorder="1" applyAlignment="1" applyProtection="1">
      <alignment horizontal="center" vertical="center" wrapText="1"/>
      <protection locked="0"/>
    </xf>
    <xf numFmtId="43" fontId="31" fillId="24" borderId="15" xfId="31" applyNumberFormat="1" applyFont="1" applyFill="1" applyBorder="1" applyAlignment="1" applyProtection="1">
      <alignment horizontal="right" vertical="center" wrapText="1"/>
      <protection locked="0"/>
    </xf>
    <xf numFmtId="43" fontId="27" fillId="24" borderId="15" xfId="31" applyNumberFormat="1" applyFont="1" applyFill="1" applyBorder="1" applyAlignment="1" applyProtection="1">
      <alignment horizontal="right" vertical="center" wrapText="1"/>
      <protection locked="0"/>
    </xf>
    <xf numFmtId="43" fontId="27" fillId="24" borderId="17" xfId="31" applyNumberFormat="1" applyFont="1" applyFill="1" applyBorder="1" applyAlignment="1" applyProtection="1">
      <alignment horizontal="right" vertical="center" wrapText="1"/>
      <protection locked="0"/>
    </xf>
    <xf numFmtId="1" fontId="23" fillId="0" borderId="13" xfId="31" applyNumberFormat="1" applyFont="1" applyFill="1" applyBorder="1" applyAlignment="1" applyProtection="1">
      <alignment horizontal="center" vertical="top" wrapText="1"/>
      <protection locked="0"/>
    </xf>
    <xf numFmtId="165" fontId="27" fillId="25" borderId="12" xfId="31" applyNumberFormat="1" applyFont="1" applyFill="1" applyBorder="1" applyAlignment="1" applyProtection="1">
      <alignment horizontal="right" vertical="center" wrapText="1"/>
      <protection locked="0"/>
    </xf>
    <xf numFmtId="3" fontId="27" fillId="0" borderId="16" xfId="31" applyNumberFormat="1" applyFont="1" applyFill="1" applyBorder="1" applyAlignment="1" applyProtection="1">
      <alignment horizontal="center" vertical="center" wrapText="1"/>
    </xf>
    <xf numFmtId="0" fontId="27" fillId="0" borderId="16" xfId="31" applyFont="1" applyFill="1" applyBorder="1" applyAlignment="1" applyProtection="1">
      <alignment horizontal="center" vertical="center" wrapText="1"/>
      <protection locked="0"/>
    </xf>
    <xf numFmtId="166" fontId="27" fillId="25" borderId="12" xfId="31" applyNumberFormat="1" applyFont="1" applyFill="1" applyBorder="1" applyAlignment="1" applyProtection="1">
      <alignment horizontal="right" vertical="center" wrapText="1"/>
    </xf>
    <xf numFmtId="166" fontId="27" fillId="0" borderId="16" xfId="31" applyNumberFormat="1" applyFont="1" applyFill="1" applyBorder="1" applyAlignment="1" applyProtection="1">
      <alignment horizontal="right" vertical="center" wrapText="1"/>
    </xf>
    <xf numFmtId="166" fontId="27" fillId="0" borderId="16" xfId="31" applyNumberFormat="1" applyFont="1" applyBorder="1" applyAlignment="1" applyProtection="1">
      <alignment horizontal="right" vertical="center" wrapText="1"/>
    </xf>
    <xf numFmtId="166" fontId="27" fillId="0" borderId="18" xfId="31" applyNumberFormat="1" applyFont="1" applyBorder="1" applyAlignment="1" applyProtection="1">
      <alignment horizontal="right" vertical="center" wrapText="1"/>
    </xf>
    <xf numFmtId="0" fontId="27" fillId="0" borderId="0" xfId="31" applyFont="1" applyBorder="1" applyAlignment="1" applyProtection="1">
      <alignment wrapText="1"/>
      <protection locked="0"/>
    </xf>
    <xf numFmtId="0" fontId="29" fillId="0" borderId="0" xfId="31" applyFont="1" applyBorder="1" applyAlignment="1" applyProtection="1">
      <alignment wrapText="1"/>
      <protection locked="0"/>
    </xf>
    <xf numFmtId="0" fontId="27" fillId="0" borderId="0" xfId="0" applyFont="1" applyBorder="1" applyAlignment="1" applyProtection="1">
      <alignment wrapText="1"/>
      <protection locked="0"/>
    </xf>
    <xf numFmtId="1" fontId="24" fillId="0" borderId="22" xfId="31" applyNumberFormat="1" applyFont="1" applyFill="1" applyBorder="1" applyAlignment="1" applyProtection="1">
      <alignment horizontal="center" vertical="top" wrapText="1"/>
      <protection locked="0"/>
    </xf>
    <xf numFmtId="0" fontId="27" fillId="25" borderId="11" xfId="0" applyFont="1" applyFill="1" applyBorder="1" applyAlignment="1" applyProtection="1">
      <alignment horizontal="left" wrapText="1"/>
      <protection locked="0"/>
    </xf>
    <xf numFmtId="3" fontId="27" fillId="0" borderId="11" xfId="31" applyNumberFormat="1" applyFont="1" applyFill="1" applyBorder="1" applyAlignment="1" applyProtection="1">
      <alignment horizontal="center" vertical="center" wrapText="1"/>
    </xf>
    <xf numFmtId="166" fontId="27" fillId="0" borderId="0" xfId="31" applyNumberFormat="1" applyFont="1" applyFill="1" applyBorder="1" applyAlignment="1" applyProtection="1">
      <alignment horizontal="right" vertical="center" wrapText="1"/>
    </xf>
    <xf numFmtId="166" fontId="27" fillId="25" borderId="0" xfId="31" applyNumberFormat="1" applyFont="1" applyFill="1" applyBorder="1" applyAlignment="1" applyProtection="1">
      <alignment horizontal="right" vertical="center" wrapText="1"/>
    </xf>
    <xf numFmtId="166" fontId="27" fillId="0" borderId="11" xfId="31" applyNumberFormat="1" applyFont="1" applyFill="1" applyBorder="1" applyAlignment="1" applyProtection="1">
      <alignment horizontal="right" vertical="center" wrapText="1"/>
    </xf>
    <xf numFmtId="166" fontId="27" fillId="0" borderId="11" xfId="31" applyNumberFormat="1" applyFont="1" applyBorder="1" applyAlignment="1" applyProtection="1">
      <alignment horizontal="right" vertical="center" wrapText="1"/>
    </xf>
    <xf numFmtId="166" fontId="27" fillId="0" borderId="19" xfId="31" applyNumberFormat="1" applyFont="1" applyBorder="1" applyAlignment="1" applyProtection="1">
      <alignment horizontal="right" vertical="center" wrapText="1"/>
    </xf>
    <xf numFmtId="0" fontId="27" fillId="25" borderId="11" xfId="31" applyNumberFormat="1" applyFont="1" applyFill="1" applyBorder="1" applyAlignment="1" applyProtection="1">
      <alignment horizontal="left" vertical="center" wrapText="1"/>
      <protection locked="0"/>
    </xf>
    <xf numFmtId="0" fontId="27" fillId="0" borderId="11" xfId="31" applyFont="1" applyFill="1" applyBorder="1" applyAlignment="1" applyProtection="1">
      <alignment horizontal="center" vertical="center" wrapText="1"/>
      <protection locked="0"/>
    </xf>
    <xf numFmtId="3" fontId="27" fillId="0" borderId="0" xfId="31" applyNumberFormat="1" applyFont="1" applyFill="1" applyBorder="1" applyAlignment="1" applyProtection="1">
      <alignment horizontal="center" vertical="center" wrapText="1"/>
    </xf>
    <xf numFmtId="0" fontId="27" fillId="0" borderId="0" xfId="31" applyFont="1" applyFill="1" applyBorder="1" applyAlignment="1" applyProtection="1">
      <alignment horizontal="center" vertical="center" wrapText="1"/>
      <protection locked="0"/>
    </xf>
    <xf numFmtId="166" fontId="27" fillId="0" borderId="0" xfId="31" applyNumberFormat="1" applyFont="1" applyBorder="1" applyAlignment="1" applyProtection="1">
      <alignment horizontal="right" vertical="center" wrapText="1"/>
    </xf>
    <xf numFmtId="166" fontId="27" fillId="0" borderId="20" xfId="31" applyNumberFormat="1" applyFont="1" applyBorder="1" applyAlignment="1" applyProtection="1">
      <alignment horizontal="right" vertical="center" wrapText="1"/>
    </xf>
    <xf numFmtId="0" fontId="27" fillId="25" borderId="11" xfId="31" applyNumberFormat="1" applyFont="1" applyFill="1" applyBorder="1" applyAlignment="1" applyProtection="1">
      <alignment horizontal="left" vertical="top" wrapText="1"/>
      <protection locked="0"/>
    </xf>
    <xf numFmtId="0" fontId="22" fillId="0" borderId="0" xfId="31" applyFont="1" applyAlignment="1" applyProtection="1">
      <alignment wrapText="1"/>
      <protection locked="0"/>
    </xf>
    <xf numFmtId="1" fontId="24" fillId="0" borderId="23" xfId="31" applyNumberFormat="1" applyFont="1" applyFill="1" applyBorder="1" applyAlignment="1" applyProtection="1">
      <alignment horizontal="center" vertical="top" wrapText="1"/>
      <protection locked="0"/>
    </xf>
    <xf numFmtId="0" fontId="27" fillId="25" borderId="0" xfId="31" applyNumberFormat="1" applyFont="1" applyFill="1" applyBorder="1" applyAlignment="1" applyProtection="1">
      <alignment horizontal="left" vertical="top" wrapText="1"/>
      <protection locked="0"/>
    </xf>
    <xf numFmtId="166" fontId="27" fillId="25" borderId="11" xfId="31" applyNumberFormat="1" applyFont="1" applyFill="1" applyBorder="1" applyAlignment="1" applyProtection="1">
      <alignment horizontal="right" vertical="center" wrapText="1"/>
    </xf>
    <xf numFmtId="1" fontId="24" fillId="0" borderId="13" xfId="31" applyNumberFormat="1" applyFont="1" applyFill="1" applyBorder="1" applyAlignment="1" applyProtection="1">
      <alignment horizontal="center" vertical="top" wrapText="1"/>
      <protection locked="0"/>
    </xf>
    <xf numFmtId="1" fontId="24" fillId="0" borderId="0" xfId="31" applyNumberFormat="1" applyFont="1" applyFill="1" applyBorder="1" applyAlignment="1" applyProtection="1">
      <alignment horizontal="center" vertical="top" wrapText="1"/>
      <protection locked="0"/>
    </xf>
    <xf numFmtId="0" fontId="27" fillId="0" borderId="0" xfId="31" applyNumberFormat="1" applyFont="1" applyFill="1" applyBorder="1" applyAlignment="1" applyProtection="1">
      <alignment horizontal="left" vertical="center" wrapText="1"/>
      <protection locked="0"/>
    </xf>
    <xf numFmtId="0" fontId="22" fillId="0" borderId="0" xfId="31" applyFont="1" applyAlignment="1" applyProtection="1">
      <alignment horizontal="left" vertical="center" wrapText="1"/>
    </xf>
    <xf numFmtId="0" fontId="22" fillId="0" borderId="0" xfId="31" applyFont="1" applyBorder="1" applyAlignment="1" applyProtection="1">
      <alignment horizontal="center" vertical="center" wrapText="1"/>
      <protection locked="0"/>
    </xf>
    <xf numFmtId="43" fontId="27" fillId="0" borderId="20" xfId="31" applyNumberFormat="1" applyFont="1" applyBorder="1" applyAlignment="1" applyProtection="1">
      <alignment horizontal="right" vertical="center" wrapText="1"/>
    </xf>
    <xf numFmtId="166" fontId="22" fillId="24" borderId="21" xfId="31" applyNumberFormat="1" applyFont="1" applyFill="1" applyBorder="1" applyAlignment="1" applyProtection="1">
      <alignment horizontal="right" vertical="center" wrapText="1"/>
    </xf>
    <xf numFmtId="43" fontId="27" fillId="0" borderId="0" xfId="31" applyNumberFormat="1" applyFont="1" applyBorder="1" applyAlignment="1" applyProtection="1">
      <alignment horizontal="right" vertical="center" wrapText="1"/>
    </xf>
    <xf numFmtId="0" fontId="27" fillId="0" borderId="0" xfId="0" applyFont="1" applyAlignment="1" applyProtection="1">
      <alignment wrapText="1"/>
    </xf>
    <xf numFmtId="43" fontId="27" fillId="0" borderId="0" xfId="0" applyNumberFormat="1" applyFont="1" applyAlignment="1" applyProtection="1">
      <alignment wrapText="1"/>
      <protection locked="0"/>
    </xf>
    <xf numFmtId="0" fontId="27" fillId="0" borderId="0" xfId="0" applyFont="1" applyFill="1" applyAlignment="1" applyProtection="1">
      <alignment wrapText="1"/>
      <protection locked="0"/>
    </xf>
    <xf numFmtId="0" fontId="27" fillId="0" borderId="0" xfId="0" applyFont="1" applyFill="1" applyBorder="1" applyAlignment="1" applyProtection="1">
      <alignment wrapText="1"/>
      <protection locked="0"/>
    </xf>
    <xf numFmtId="0" fontId="29" fillId="0" borderId="0" xfId="0" applyFont="1"/>
    <xf numFmtId="43" fontId="27" fillId="0" borderId="0" xfId="0" applyNumberFormat="1" applyFont="1" applyFill="1" applyBorder="1" applyAlignment="1" applyProtection="1">
      <alignment wrapText="1"/>
      <protection locked="0"/>
    </xf>
    <xf numFmtId="49" fontId="32" fillId="0" borderId="11" xfId="31" applyNumberFormat="1" applyFont="1" applyFill="1" applyBorder="1" applyAlignment="1" applyProtection="1">
      <alignment horizontal="left" vertical="top" wrapText="1"/>
      <protection locked="0"/>
    </xf>
    <xf numFmtId="49" fontId="27" fillId="0" borderId="11" xfId="31" applyNumberFormat="1" applyFont="1" applyFill="1" applyBorder="1" applyAlignment="1" applyProtection="1">
      <alignment horizontal="left" vertical="top" wrapText="1"/>
      <protection locked="0"/>
    </xf>
    <xf numFmtId="0" fontId="27" fillId="0" borderId="11" xfId="0" applyFont="1" applyBorder="1" applyAlignment="1">
      <alignment horizontal="left" vertical="top" wrapText="1"/>
    </xf>
    <xf numFmtId="0" fontId="26" fillId="0" borderId="0" xfId="31" applyFont="1" applyBorder="1" applyAlignment="1" applyProtection="1">
      <alignment wrapText="1"/>
      <protection locked="0"/>
    </xf>
    <xf numFmtId="0" fontId="27" fillId="0" borderId="0" xfId="0" applyFont="1" applyAlignment="1">
      <alignment wrapText="1"/>
    </xf>
    <xf numFmtId="0" fontId="27" fillId="0" borderId="16" xfId="0" applyFont="1" applyBorder="1" applyAlignment="1" applyProtection="1">
      <alignment wrapText="1"/>
      <protection locked="0"/>
    </xf>
    <xf numFmtId="0" fontId="27" fillId="0" borderId="16" xfId="0" applyFont="1" applyBorder="1" applyAlignment="1">
      <alignment wrapText="1"/>
    </xf>
    <xf numFmtId="0" fontId="27" fillId="0" borderId="0" xfId="0" applyFont="1" applyAlignment="1" applyProtection="1">
      <alignment wrapText="1"/>
      <protection locked="0"/>
    </xf>
    <xf numFmtId="0" fontId="34" fillId="0" borderId="0" xfId="0" applyFont="1" applyAlignment="1">
      <alignment wrapText="1"/>
    </xf>
  </cellXfs>
  <cellStyles count="48">
    <cellStyle name="20 % – Zvýraznění1" xfId="1" builtinId="30" customBuiltin="1"/>
    <cellStyle name="20 % – Zvýraznění2" xfId="2" builtinId="34" customBuiltin="1"/>
    <cellStyle name="20 % – Zvýraznění3" xfId="3" builtinId="38" customBuiltin="1"/>
    <cellStyle name="20 % – Zvýraznění4" xfId="4" builtinId="42" customBuiltin="1"/>
    <cellStyle name="20 % – Zvýraznění5" xfId="5" builtinId="46" customBuiltin="1"/>
    <cellStyle name="20 % – Zvýraznění6" xfId="6" builtinId="50" customBuiltin="1"/>
    <cellStyle name="40 % – Zvýraznění1" xfId="7" builtinId="31" customBuiltin="1"/>
    <cellStyle name="40 % – Zvýraznění2" xfId="8" builtinId="35" customBuiltin="1"/>
    <cellStyle name="40 % – Zvýraznění3" xfId="9" builtinId="39" customBuiltin="1"/>
    <cellStyle name="40 % – Zvýraznění4" xfId="10" builtinId="43" customBuiltin="1"/>
    <cellStyle name="40 % – Zvýraznění5" xfId="11" builtinId="47" customBuiltin="1"/>
    <cellStyle name="40 % – Zvýraznění6" xfId="12" builtinId="51" customBuiltin="1"/>
    <cellStyle name="60 % – Zvýraznění1" xfId="13" builtinId="32" customBuiltin="1"/>
    <cellStyle name="60 % – Zvýraznění2" xfId="14" builtinId="36" customBuiltin="1"/>
    <cellStyle name="60 % – Zvýraznění3" xfId="15" builtinId="40" customBuiltin="1"/>
    <cellStyle name="60 % – Zvýraznění4" xfId="16" builtinId="44" customBuiltin="1"/>
    <cellStyle name="60 % – Zvýraznění5" xfId="17" builtinId="48" customBuiltin="1"/>
    <cellStyle name="60 % – Zvýraznění6" xfId="18" builtinId="52" customBuiltin="1"/>
    <cellStyle name="Celkem" xfId="19" builtinId="25" customBuiltin="1"/>
    <cellStyle name="Chybně" xfId="20" builtinId="27" customBuiltin="1"/>
    <cellStyle name="Kontrolní buňka" xfId="21" builtinId="23" customBuiltin="1"/>
    <cellStyle name="Nadpis 1" xfId="22" builtinId="16" customBuiltin="1"/>
    <cellStyle name="Nadpis 2" xfId="23" builtinId="17" customBuiltin="1"/>
    <cellStyle name="Nadpis 3" xfId="24" builtinId="18" customBuiltin="1"/>
    <cellStyle name="Nadpis 4" xfId="25" builtinId="19" customBuiltin="1"/>
    <cellStyle name="Název" xfId="26" builtinId="15" customBuiltin="1"/>
    <cellStyle name="Neutrální" xfId="27" builtinId="28" customBuiltin="1"/>
    <cellStyle name="Normální" xfId="0" builtinId="0"/>
    <cellStyle name="Normální 10" xfId="28"/>
    <cellStyle name="normální 2" xfId="29"/>
    <cellStyle name="Normální 8" xfId="30"/>
    <cellStyle name="normální_List1" xfId="31"/>
    <cellStyle name="Number" xfId="32"/>
    <cellStyle name="Poznámka" xfId="33" builtinId="10" customBuiltin="1"/>
    <cellStyle name="Propojená buňka" xfId="34" builtinId="24" customBuiltin="1"/>
    <cellStyle name="Správně" xfId="35" builtinId="26" customBuiltin="1"/>
    <cellStyle name="Text" xfId="36"/>
    <cellStyle name="Text upozornění" xfId="37" builtinId="11" customBuiltin="1"/>
    <cellStyle name="Vstup" xfId="38" builtinId="20" customBuiltin="1"/>
    <cellStyle name="Výpočet" xfId="39" builtinId="22" customBuiltin="1"/>
    <cellStyle name="Výstup" xfId="40" builtinId="21" customBuiltin="1"/>
    <cellStyle name="Vysvětlující text" xfId="41" builtinId="53" customBuiltin="1"/>
    <cellStyle name="Zvýraznění 1" xfId="42" builtinId="29" customBuiltin="1"/>
    <cellStyle name="Zvýraznění 2" xfId="43" builtinId="33" customBuiltin="1"/>
    <cellStyle name="Zvýraznění 3" xfId="44" builtinId="37" customBuiltin="1"/>
    <cellStyle name="Zvýraznění 4" xfId="45" builtinId="41" customBuiltin="1"/>
    <cellStyle name="Zvýraznění 5" xfId="46" builtinId="45" customBuiltin="1"/>
    <cellStyle name="Zvýraznění 6" xfId="47" builtinId="49"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25"/>
  <sheetViews>
    <sheetView tabSelected="1" topLeftCell="A115" zoomScaleNormal="100" zoomScaleSheetLayoutView="70" zoomScalePageLayoutView="90" workbookViewId="0">
      <selection activeCell="B5" sqref="B5"/>
    </sheetView>
  </sheetViews>
  <sheetFormatPr defaultColWidth="9.140625" defaultRowHeight="15" x14ac:dyDescent="0.2"/>
  <cols>
    <col min="1" max="1" width="13.42578125" style="29" customWidth="1"/>
    <col min="2" max="2" width="47.140625" style="8" customWidth="1"/>
    <col min="3" max="3" width="34.7109375" style="29" customWidth="1"/>
    <col min="4" max="4" width="9.5703125" style="84" customWidth="1"/>
    <col min="5" max="5" width="9.140625" style="29"/>
    <col min="6" max="6" width="13.140625" style="85" customWidth="1"/>
    <col min="7" max="7" width="18" style="85" customWidth="1"/>
    <col min="8" max="8" width="13.42578125" style="85" customWidth="1"/>
    <col min="9" max="9" width="18" style="85" customWidth="1"/>
    <col min="10" max="16384" width="9.140625" style="29"/>
  </cols>
  <sheetData>
    <row r="1" spans="1:15" s="17" customFormat="1" ht="16.5" thickBot="1" x14ac:dyDescent="0.3">
      <c r="A1" s="11" t="s">
        <v>0</v>
      </c>
      <c r="B1" s="9" t="s">
        <v>125</v>
      </c>
      <c r="C1" s="12"/>
      <c r="D1" s="13"/>
      <c r="E1" s="14"/>
      <c r="F1" s="15"/>
      <c r="G1" s="15"/>
      <c r="H1" s="15"/>
      <c r="I1" s="15" t="s">
        <v>45</v>
      </c>
      <c r="J1" s="12"/>
      <c r="K1" s="12"/>
      <c r="L1" s="16"/>
      <c r="M1" s="16"/>
      <c r="N1" s="16"/>
      <c r="O1" s="16"/>
    </row>
    <row r="2" spans="1:15" s="17" customFormat="1" ht="15.75" x14ac:dyDescent="0.25">
      <c r="A2" s="18"/>
      <c r="B2" s="9" t="s">
        <v>43</v>
      </c>
      <c r="C2" s="12"/>
      <c r="D2" s="13"/>
      <c r="E2" s="14"/>
      <c r="F2" s="15"/>
      <c r="G2" s="15"/>
      <c r="H2" s="15"/>
      <c r="I2" s="15"/>
      <c r="J2" s="12"/>
      <c r="K2" s="12"/>
      <c r="L2" s="16"/>
      <c r="M2" s="16"/>
      <c r="N2" s="16"/>
      <c r="O2" s="16"/>
    </row>
    <row r="3" spans="1:15" s="20" customFormat="1" ht="19.5" x14ac:dyDescent="0.3">
      <c r="A3" s="93" t="s">
        <v>121</v>
      </c>
      <c r="B3" s="94"/>
      <c r="C3" s="94"/>
      <c r="D3" s="94"/>
      <c r="E3" s="94"/>
      <c r="F3" s="94"/>
      <c r="G3" s="94"/>
      <c r="H3" s="94"/>
      <c r="I3" s="94"/>
      <c r="J3" s="19"/>
      <c r="K3" s="19"/>
      <c r="L3" s="19"/>
      <c r="M3" s="19"/>
      <c r="N3" s="19"/>
      <c r="O3" s="19"/>
    </row>
    <row r="4" spans="1:15" ht="11.25" customHeight="1" x14ac:dyDescent="0.25">
      <c r="A4" s="21"/>
      <c r="B4" s="1"/>
      <c r="C4" s="22"/>
      <c r="D4" s="23"/>
      <c r="E4" s="24"/>
      <c r="F4" s="25"/>
      <c r="G4" s="25"/>
      <c r="H4" s="26"/>
      <c r="I4" s="26"/>
      <c r="J4" s="27"/>
      <c r="K4" s="27"/>
      <c r="L4" s="28"/>
      <c r="M4" s="28"/>
      <c r="N4" s="28"/>
      <c r="O4" s="28"/>
    </row>
    <row r="5" spans="1:15" ht="18.75" x14ac:dyDescent="0.3">
      <c r="A5" s="30"/>
      <c r="B5" s="9"/>
      <c r="C5" s="30"/>
      <c r="D5" s="31"/>
      <c r="E5" s="30"/>
      <c r="F5" s="32"/>
      <c r="G5" s="32"/>
      <c r="H5" s="26"/>
      <c r="I5" s="26"/>
      <c r="J5" s="27"/>
      <c r="K5" s="27"/>
      <c r="L5" s="28"/>
      <c r="M5" s="28"/>
      <c r="N5" s="28"/>
      <c r="O5" s="28"/>
    </row>
    <row r="6" spans="1:15" ht="11.25" customHeight="1" thickBot="1" x14ac:dyDescent="0.35">
      <c r="A6" s="33"/>
      <c r="B6" s="10"/>
      <c r="C6" s="33"/>
      <c r="D6" s="34"/>
      <c r="E6" s="33"/>
      <c r="F6" s="35"/>
      <c r="G6" s="35"/>
      <c r="H6" s="26"/>
      <c r="I6" s="26"/>
      <c r="J6" s="27"/>
      <c r="K6" s="27"/>
      <c r="L6" s="28"/>
      <c r="M6" s="28"/>
      <c r="N6" s="28"/>
      <c r="O6" s="28"/>
    </row>
    <row r="7" spans="1:15" ht="26.25" thickBot="1" x14ac:dyDescent="0.3">
      <c r="A7" s="36" t="s">
        <v>1</v>
      </c>
      <c r="B7" s="2" t="s">
        <v>2</v>
      </c>
      <c r="C7" s="36" t="s">
        <v>3</v>
      </c>
      <c r="D7" s="37" t="s">
        <v>4</v>
      </c>
      <c r="E7" s="36" t="s">
        <v>5</v>
      </c>
      <c r="F7" s="38" t="s">
        <v>6</v>
      </c>
      <c r="G7" s="38" t="s">
        <v>7</v>
      </c>
      <c r="H7" s="38" t="s">
        <v>8</v>
      </c>
      <c r="I7" s="38" t="s">
        <v>9</v>
      </c>
      <c r="J7" s="27"/>
      <c r="K7" s="27"/>
      <c r="L7" s="28"/>
      <c r="M7" s="28"/>
      <c r="N7" s="28"/>
      <c r="O7" s="28"/>
    </row>
    <row r="8" spans="1:15" ht="16.5" thickBot="1" x14ac:dyDescent="0.3">
      <c r="A8" s="39"/>
      <c r="B8" s="3"/>
      <c r="C8" s="40"/>
      <c r="D8" s="41"/>
      <c r="E8" s="42"/>
      <c r="F8" s="43"/>
      <c r="G8" s="43"/>
      <c r="H8" s="44"/>
      <c r="I8" s="45"/>
      <c r="J8" s="27"/>
      <c r="K8" s="27"/>
      <c r="L8" s="28"/>
      <c r="M8" s="28"/>
      <c r="N8" s="28"/>
      <c r="O8" s="28"/>
    </row>
    <row r="9" spans="1:15" s="56" customFormat="1" ht="16.5" thickBot="1" x14ac:dyDescent="0.3">
      <c r="A9" s="46">
        <v>1</v>
      </c>
      <c r="B9" s="4" t="s">
        <v>14</v>
      </c>
      <c r="C9" s="47"/>
      <c r="D9" s="48">
        <v>1</v>
      </c>
      <c r="E9" s="49" t="s">
        <v>10</v>
      </c>
      <c r="F9" s="50"/>
      <c r="G9" s="51">
        <f>F9*D9</f>
        <v>0</v>
      </c>
      <c r="H9" s="52">
        <f t="shared" ref="H9" si="0">I9-G9</f>
        <v>0</v>
      </c>
      <c r="I9" s="53">
        <f>G9*1.21</f>
        <v>0</v>
      </c>
      <c r="J9" s="54"/>
      <c r="K9" s="54"/>
      <c r="L9" s="55"/>
      <c r="M9" s="55"/>
      <c r="N9" s="55"/>
      <c r="O9" s="55"/>
    </row>
    <row r="10" spans="1:15" s="56" customFormat="1" ht="121.5" customHeight="1" thickBot="1" x14ac:dyDescent="0.3">
      <c r="A10" s="57"/>
      <c r="B10" s="5" t="s">
        <v>47</v>
      </c>
      <c r="C10" s="58"/>
      <c r="D10" s="59"/>
      <c r="E10" s="60"/>
      <c r="F10" s="61"/>
      <c r="G10" s="62"/>
      <c r="H10" s="63"/>
      <c r="I10" s="64"/>
      <c r="J10" s="54"/>
      <c r="K10" s="54"/>
      <c r="L10" s="55"/>
      <c r="M10" s="55"/>
      <c r="N10" s="55"/>
      <c r="O10" s="55"/>
    </row>
    <row r="11" spans="1:15" s="56" customFormat="1" ht="16.5" thickBot="1" x14ac:dyDescent="0.3">
      <c r="A11" s="46">
        <v>2</v>
      </c>
      <c r="B11" s="4" t="s">
        <v>15</v>
      </c>
      <c r="C11" s="47"/>
      <c r="D11" s="48">
        <v>18</v>
      </c>
      <c r="E11" s="49" t="s">
        <v>10</v>
      </c>
      <c r="F11" s="50"/>
      <c r="G11" s="51">
        <f>F11*D11</f>
        <v>0</v>
      </c>
      <c r="H11" s="52">
        <f t="shared" ref="H11" si="1">I11-G11</f>
        <v>0</v>
      </c>
      <c r="I11" s="53">
        <f>G11*1.21</f>
        <v>0</v>
      </c>
      <c r="J11" s="55"/>
      <c r="K11" s="55"/>
      <c r="L11" s="55"/>
      <c r="M11" s="55"/>
      <c r="N11" s="55"/>
      <c r="O11" s="55"/>
    </row>
    <row r="12" spans="1:15" s="56" customFormat="1" ht="110.25" customHeight="1" thickBot="1" x14ac:dyDescent="0.3">
      <c r="A12" s="57"/>
      <c r="B12" s="5" t="s">
        <v>49</v>
      </c>
      <c r="C12" s="65"/>
      <c r="D12" s="59"/>
      <c r="E12" s="66"/>
      <c r="F12" s="61"/>
      <c r="G12" s="62"/>
      <c r="H12" s="63"/>
      <c r="I12" s="64"/>
      <c r="J12" s="55"/>
      <c r="K12" s="55"/>
      <c r="L12" s="55"/>
      <c r="M12" s="55"/>
      <c r="N12" s="55"/>
      <c r="O12" s="55"/>
    </row>
    <row r="13" spans="1:15" s="56" customFormat="1" ht="16.5" thickBot="1" x14ac:dyDescent="0.3">
      <c r="A13" s="46">
        <v>3</v>
      </c>
      <c r="B13" s="4" t="s">
        <v>16</v>
      </c>
      <c r="C13" s="47"/>
      <c r="D13" s="48">
        <v>18</v>
      </c>
      <c r="E13" s="49" t="s">
        <v>10</v>
      </c>
      <c r="F13" s="50"/>
      <c r="G13" s="51">
        <f>F13*D13</f>
        <v>0</v>
      </c>
      <c r="H13" s="52">
        <f t="shared" ref="H13" si="2">I13-G13</f>
        <v>0</v>
      </c>
      <c r="I13" s="53">
        <f>G13*1.21</f>
        <v>0</v>
      </c>
      <c r="J13" s="54"/>
      <c r="K13" s="54"/>
      <c r="L13" s="55"/>
      <c r="M13" s="55"/>
      <c r="N13" s="55"/>
      <c r="O13" s="55"/>
    </row>
    <row r="14" spans="1:15" s="56" customFormat="1" ht="91.5" customHeight="1" thickBot="1" x14ac:dyDescent="0.3">
      <c r="A14" s="57"/>
      <c r="B14" s="5" t="s">
        <v>50</v>
      </c>
      <c r="C14" s="65"/>
      <c r="D14" s="59"/>
      <c r="E14" s="66"/>
      <c r="F14" s="61"/>
      <c r="G14" s="62"/>
      <c r="H14" s="63"/>
      <c r="I14" s="64"/>
      <c r="J14" s="54"/>
      <c r="K14" s="54"/>
      <c r="L14" s="55"/>
      <c r="M14" s="55"/>
      <c r="N14" s="55"/>
      <c r="O14" s="55"/>
    </row>
    <row r="15" spans="1:15" s="56" customFormat="1" ht="16.5" thickBot="1" x14ac:dyDescent="0.3">
      <c r="A15" s="46">
        <v>4</v>
      </c>
      <c r="B15" s="4" t="s">
        <v>17</v>
      </c>
      <c r="C15" s="47"/>
      <c r="D15" s="48">
        <v>4</v>
      </c>
      <c r="E15" s="49" t="s">
        <v>10</v>
      </c>
      <c r="F15" s="50"/>
      <c r="G15" s="51">
        <f>F15*D15</f>
        <v>0</v>
      </c>
      <c r="H15" s="52">
        <f t="shared" ref="H15" si="3">I15-G15</f>
        <v>0</v>
      </c>
      <c r="I15" s="53">
        <f>G15*1.21</f>
        <v>0</v>
      </c>
      <c r="J15" s="54"/>
      <c r="K15" s="54"/>
      <c r="L15" s="55"/>
      <c r="M15" s="55"/>
      <c r="N15" s="55"/>
      <c r="O15" s="55"/>
    </row>
    <row r="16" spans="1:15" s="56" customFormat="1" ht="93" customHeight="1" thickBot="1" x14ac:dyDescent="0.3">
      <c r="A16" s="57"/>
      <c r="B16" s="5" t="s">
        <v>48</v>
      </c>
      <c r="C16" s="65"/>
      <c r="D16" s="59"/>
      <c r="E16" s="66"/>
      <c r="F16" s="61"/>
      <c r="G16" s="62"/>
      <c r="H16" s="63"/>
      <c r="I16" s="64"/>
      <c r="J16" s="54"/>
      <c r="K16" s="54"/>
      <c r="L16" s="55"/>
      <c r="M16" s="55"/>
      <c r="N16" s="55"/>
      <c r="O16" s="55"/>
    </row>
    <row r="17" spans="1:15" s="56" customFormat="1" ht="16.5" thickBot="1" x14ac:dyDescent="0.3">
      <c r="A17" s="46">
        <v>10</v>
      </c>
      <c r="B17" s="6" t="s">
        <v>18</v>
      </c>
      <c r="C17" s="47"/>
      <c r="D17" s="67">
        <v>2</v>
      </c>
      <c r="E17" s="68" t="s">
        <v>10</v>
      </c>
      <c r="F17" s="50"/>
      <c r="G17" s="51">
        <f>F17*D17</f>
        <v>0</v>
      </c>
      <c r="H17" s="52">
        <f t="shared" ref="H17" si="4">I17-G17</f>
        <v>0</v>
      </c>
      <c r="I17" s="53">
        <f>G17*1.21</f>
        <v>0</v>
      </c>
      <c r="J17" s="54"/>
      <c r="K17" s="54"/>
      <c r="L17" s="55"/>
      <c r="M17" s="55"/>
      <c r="N17" s="55"/>
      <c r="O17" s="55"/>
    </row>
    <row r="18" spans="1:15" s="56" customFormat="1" ht="106.5" customHeight="1" thickBot="1" x14ac:dyDescent="0.3">
      <c r="A18" s="57"/>
      <c r="B18" s="5" t="s">
        <v>116</v>
      </c>
      <c r="C18" s="65"/>
      <c r="D18" s="67"/>
      <c r="E18" s="68"/>
      <c r="F18" s="61"/>
      <c r="G18" s="60"/>
      <c r="H18" s="69"/>
      <c r="I18" s="70"/>
      <c r="J18" s="54"/>
      <c r="K18" s="54"/>
      <c r="L18" s="55"/>
      <c r="M18" s="55"/>
      <c r="N18" s="55"/>
      <c r="O18" s="55"/>
    </row>
    <row r="19" spans="1:15" s="56" customFormat="1" ht="16.5" thickBot="1" x14ac:dyDescent="0.3">
      <c r="A19" s="46">
        <v>11</v>
      </c>
      <c r="B19" s="4" t="s">
        <v>19</v>
      </c>
      <c r="C19" s="47"/>
      <c r="D19" s="48">
        <v>3</v>
      </c>
      <c r="E19" s="49" t="s">
        <v>10</v>
      </c>
      <c r="F19" s="50"/>
      <c r="G19" s="51">
        <f>F19*D19</f>
        <v>0</v>
      </c>
      <c r="H19" s="52">
        <f t="shared" ref="H19" si="5">I19-G19</f>
        <v>0</v>
      </c>
      <c r="I19" s="53">
        <f>G19*1.21</f>
        <v>0</v>
      </c>
      <c r="J19" s="55"/>
      <c r="K19" s="55"/>
      <c r="L19" s="55"/>
      <c r="M19" s="55"/>
      <c r="N19" s="55"/>
      <c r="O19" s="55"/>
    </row>
    <row r="20" spans="1:15" s="56" customFormat="1" ht="123" customHeight="1" thickBot="1" x14ac:dyDescent="0.3">
      <c r="A20" s="57"/>
      <c r="B20" s="5" t="s">
        <v>117</v>
      </c>
      <c r="C20" s="65"/>
      <c r="D20" s="59"/>
      <c r="E20" s="66"/>
      <c r="F20" s="61"/>
      <c r="G20" s="62"/>
      <c r="H20" s="63"/>
      <c r="I20" s="64"/>
      <c r="J20" s="55"/>
      <c r="K20" s="55"/>
      <c r="L20" s="55"/>
      <c r="M20" s="55"/>
      <c r="N20" s="55"/>
      <c r="O20" s="55"/>
    </row>
    <row r="21" spans="1:15" s="56" customFormat="1" ht="16.5" thickBot="1" x14ac:dyDescent="0.3">
      <c r="A21" s="46">
        <v>12</v>
      </c>
      <c r="B21" s="4" t="s">
        <v>20</v>
      </c>
      <c r="C21" s="47"/>
      <c r="D21" s="48">
        <v>1</v>
      </c>
      <c r="E21" s="49" t="s">
        <v>10</v>
      </c>
      <c r="F21" s="50"/>
      <c r="G21" s="51">
        <f>F21*D21</f>
        <v>0</v>
      </c>
      <c r="H21" s="52">
        <f t="shared" ref="H21" si="6">I21-G21</f>
        <v>0</v>
      </c>
      <c r="I21" s="53">
        <f>G21*1.21</f>
        <v>0</v>
      </c>
      <c r="J21" s="54"/>
      <c r="K21" s="54"/>
      <c r="L21" s="55"/>
      <c r="M21" s="55"/>
      <c r="N21" s="55"/>
      <c r="O21" s="55"/>
    </row>
    <row r="22" spans="1:15" s="56" customFormat="1" ht="120" customHeight="1" thickBot="1" x14ac:dyDescent="0.3">
      <c r="A22" s="57"/>
      <c r="B22" s="5" t="s">
        <v>60</v>
      </c>
      <c r="C22" s="65"/>
      <c r="D22" s="59"/>
      <c r="E22" s="66"/>
      <c r="F22" s="61"/>
      <c r="G22" s="62"/>
      <c r="H22" s="63"/>
      <c r="I22" s="64"/>
      <c r="J22" s="54"/>
      <c r="K22" s="54"/>
      <c r="L22" s="55"/>
      <c r="M22" s="55"/>
      <c r="N22" s="55"/>
      <c r="O22" s="55"/>
    </row>
    <row r="23" spans="1:15" s="56" customFormat="1" ht="16.5" thickBot="1" x14ac:dyDescent="0.3">
      <c r="A23" s="46">
        <v>13</v>
      </c>
      <c r="B23" s="4" t="s">
        <v>21</v>
      </c>
      <c r="C23" s="47"/>
      <c r="D23" s="48">
        <v>1</v>
      </c>
      <c r="E23" s="49" t="s">
        <v>10</v>
      </c>
      <c r="F23" s="50"/>
      <c r="G23" s="51">
        <f>F23*D23</f>
        <v>0</v>
      </c>
      <c r="H23" s="52">
        <f t="shared" ref="H23" si="7">I23-G23</f>
        <v>0</v>
      </c>
      <c r="I23" s="53">
        <f>G23*1.21</f>
        <v>0</v>
      </c>
      <c r="J23" s="55"/>
      <c r="K23" s="55"/>
      <c r="L23" s="55"/>
      <c r="M23" s="55"/>
      <c r="N23" s="55"/>
      <c r="O23" s="55"/>
    </row>
    <row r="24" spans="1:15" s="56" customFormat="1" ht="75.75" thickBot="1" x14ac:dyDescent="0.3">
      <c r="A24" s="57"/>
      <c r="B24" s="5" t="s">
        <v>61</v>
      </c>
      <c r="C24" s="65"/>
      <c r="D24" s="59"/>
      <c r="E24" s="66"/>
      <c r="F24" s="61"/>
      <c r="G24" s="62"/>
      <c r="H24" s="63"/>
      <c r="I24" s="64"/>
      <c r="J24" s="55"/>
      <c r="K24" s="55"/>
      <c r="L24" s="55"/>
      <c r="M24" s="55"/>
      <c r="N24" s="55"/>
      <c r="O24" s="55"/>
    </row>
    <row r="25" spans="1:15" s="56" customFormat="1" ht="16.5" thickBot="1" x14ac:dyDescent="0.3">
      <c r="A25" s="46">
        <v>14</v>
      </c>
      <c r="B25" s="4" t="s">
        <v>46</v>
      </c>
      <c r="C25" s="47"/>
      <c r="D25" s="48">
        <v>2</v>
      </c>
      <c r="E25" s="49" t="s">
        <v>10</v>
      </c>
      <c r="F25" s="50"/>
      <c r="G25" s="51">
        <f>F25*D25</f>
        <v>0</v>
      </c>
      <c r="H25" s="52">
        <f t="shared" ref="H25" si="8">I25-G25</f>
        <v>0</v>
      </c>
      <c r="I25" s="53">
        <f>G25*1.21</f>
        <v>0</v>
      </c>
      <c r="J25" s="54"/>
      <c r="K25" s="54"/>
      <c r="L25" s="55"/>
      <c r="M25" s="55"/>
      <c r="N25" s="55"/>
      <c r="O25" s="55"/>
    </row>
    <row r="26" spans="1:15" s="56" customFormat="1" ht="64.5" customHeight="1" thickBot="1" x14ac:dyDescent="0.3">
      <c r="A26" s="57"/>
      <c r="B26" s="5" t="s">
        <v>51</v>
      </c>
      <c r="C26" s="65"/>
      <c r="D26" s="59"/>
      <c r="E26" s="66"/>
      <c r="F26" s="61"/>
      <c r="G26" s="62"/>
      <c r="H26" s="63"/>
      <c r="I26" s="64"/>
      <c r="J26" s="54"/>
      <c r="K26" s="54"/>
      <c r="L26" s="55"/>
      <c r="M26" s="55"/>
      <c r="N26" s="55"/>
      <c r="O26" s="55"/>
    </row>
    <row r="27" spans="1:15" s="56" customFormat="1" ht="33.75" customHeight="1" thickBot="1" x14ac:dyDescent="0.3">
      <c r="A27" s="46">
        <v>16</v>
      </c>
      <c r="B27" s="4" t="s">
        <v>44</v>
      </c>
      <c r="C27" s="47"/>
      <c r="D27" s="48">
        <v>1</v>
      </c>
      <c r="E27" s="49" t="s">
        <v>10</v>
      </c>
      <c r="F27" s="50"/>
      <c r="G27" s="51">
        <f>F27*D27</f>
        <v>0</v>
      </c>
      <c r="H27" s="52">
        <f t="shared" ref="H27" si="9">I27-G27</f>
        <v>0</v>
      </c>
      <c r="I27" s="53">
        <f>G27*1.21</f>
        <v>0</v>
      </c>
      <c r="J27" s="54"/>
      <c r="K27" s="54"/>
      <c r="L27" s="55"/>
      <c r="M27" s="55"/>
      <c r="N27" s="55"/>
      <c r="O27" s="55"/>
    </row>
    <row r="28" spans="1:15" s="56" customFormat="1" ht="400.5" customHeight="1" thickBot="1" x14ac:dyDescent="0.3">
      <c r="A28" s="57"/>
      <c r="B28" s="90" t="s">
        <v>115</v>
      </c>
      <c r="C28" s="65"/>
      <c r="D28" s="59"/>
      <c r="E28" s="66"/>
      <c r="F28" s="61"/>
      <c r="G28" s="62"/>
      <c r="H28" s="63"/>
      <c r="I28" s="64"/>
      <c r="J28" s="54"/>
      <c r="K28" s="54"/>
      <c r="L28" s="55"/>
      <c r="M28" s="55"/>
      <c r="N28" s="55"/>
      <c r="O28" s="55"/>
    </row>
    <row r="29" spans="1:15" s="56" customFormat="1" ht="20.25" customHeight="1" thickBot="1" x14ac:dyDescent="0.3">
      <c r="A29" s="46">
        <v>17</v>
      </c>
      <c r="B29" s="4" t="s">
        <v>22</v>
      </c>
      <c r="C29" s="47"/>
      <c r="D29" s="48">
        <v>5</v>
      </c>
      <c r="E29" s="49" t="s">
        <v>10</v>
      </c>
      <c r="F29" s="50"/>
      <c r="G29" s="51">
        <f>F29*D29</f>
        <v>0</v>
      </c>
      <c r="H29" s="52">
        <f t="shared" ref="H29" si="10">I29-G29</f>
        <v>0</v>
      </c>
      <c r="I29" s="53">
        <f>G29*1.21</f>
        <v>0</v>
      </c>
      <c r="J29" s="55"/>
      <c r="K29" s="55"/>
      <c r="L29" s="55"/>
      <c r="M29" s="55"/>
      <c r="N29" s="55"/>
      <c r="O29" s="55"/>
    </row>
    <row r="30" spans="1:15" s="56" customFormat="1" ht="176.25" customHeight="1" thickBot="1" x14ac:dyDescent="0.3">
      <c r="A30" s="57"/>
      <c r="B30" s="5" t="s">
        <v>114</v>
      </c>
      <c r="C30" s="65"/>
      <c r="D30" s="59"/>
      <c r="E30" s="66"/>
      <c r="F30" s="61"/>
      <c r="G30" s="62"/>
      <c r="H30" s="63"/>
      <c r="I30" s="64"/>
      <c r="J30" s="55"/>
      <c r="K30" s="55"/>
      <c r="L30" s="55"/>
      <c r="M30" s="55"/>
      <c r="N30" s="55"/>
      <c r="O30" s="55"/>
    </row>
    <row r="31" spans="1:15" s="56" customFormat="1" ht="16.5" thickBot="1" x14ac:dyDescent="0.3">
      <c r="A31" s="46">
        <v>18</v>
      </c>
      <c r="B31" s="4" t="s">
        <v>23</v>
      </c>
      <c r="C31" s="47"/>
      <c r="D31" s="48">
        <v>12</v>
      </c>
      <c r="E31" s="49" t="s">
        <v>10</v>
      </c>
      <c r="F31" s="50"/>
      <c r="G31" s="51">
        <f>F31*D31</f>
        <v>0</v>
      </c>
      <c r="H31" s="52">
        <f t="shared" ref="H31" si="11">I31-G31</f>
        <v>0</v>
      </c>
      <c r="I31" s="53">
        <f>G31*1.21</f>
        <v>0</v>
      </c>
      <c r="J31" s="55"/>
      <c r="K31" s="55"/>
      <c r="L31" s="55"/>
      <c r="M31" s="55"/>
      <c r="N31" s="55"/>
      <c r="O31" s="55"/>
    </row>
    <row r="32" spans="1:15" s="56" customFormat="1" ht="145.5" customHeight="1" thickBot="1" x14ac:dyDescent="0.3">
      <c r="A32" s="57"/>
      <c r="B32" s="5" t="s">
        <v>113</v>
      </c>
      <c r="C32" s="65"/>
      <c r="D32" s="59"/>
      <c r="E32" s="66"/>
      <c r="F32" s="61"/>
      <c r="G32" s="62"/>
      <c r="H32" s="63"/>
      <c r="I32" s="64"/>
      <c r="J32" s="55"/>
      <c r="K32" s="55"/>
      <c r="L32" s="55"/>
      <c r="M32" s="55"/>
      <c r="N32" s="55"/>
      <c r="O32" s="55"/>
    </row>
    <row r="33" spans="1:15" s="56" customFormat="1" ht="16.5" thickBot="1" x14ac:dyDescent="0.3">
      <c r="A33" s="46">
        <v>19</v>
      </c>
      <c r="B33" s="4" t="s">
        <v>52</v>
      </c>
      <c r="C33" s="47"/>
      <c r="D33" s="48">
        <v>3</v>
      </c>
      <c r="E33" s="49" t="s">
        <v>10</v>
      </c>
      <c r="F33" s="50"/>
      <c r="G33" s="51">
        <f>F33*D33</f>
        <v>0</v>
      </c>
      <c r="H33" s="52">
        <f t="shared" ref="H33" si="12">I33-G33</f>
        <v>0</v>
      </c>
      <c r="I33" s="53">
        <f>G33*1.21</f>
        <v>0</v>
      </c>
      <c r="J33" s="54"/>
      <c r="K33" s="54"/>
      <c r="L33" s="55"/>
      <c r="M33" s="55"/>
      <c r="N33" s="55"/>
      <c r="O33" s="55"/>
    </row>
    <row r="34" spans="1:15" s="56" customFormat="1" ht="165.75" customHeight="1" thickBot="1" x14ac:dyDescent="0.3">
      <c r="A34" s="57"/>
      <c r="B34" s="5" t="s">
        <v>112</v>
      </c>
      <c r="C34" s="71"/>
      <c r="D34" s="59"/>
      <c r="E34" s="66"/>
      <c r="F34" s="61"/>
      <c r="G34" s="62"/>
      <c r="H34" s="63"/>
      <c r="I34" s="64"/>
      <c r="J34" s="54"/>
      <c r="K34" s="54"/>
      <c r="L34" s="55"/>
      <c r="M34" s="55"/>
      <c r="N34" s="55"/>
      <c r="O34" s="55"/>
    </row>
    <row r="35" spans="1:15" ht="16.5" thickBot="1" x14ac:dyDescent="0.3">
      <c r="A35" s="46">
        <v>20</v>
      </c>
      <c r="B35" s="4" t="s">
        <v>53</v>
      </c>
      <c r="C35" s="47"/>
      <c r="D35" s="48">
        <v>7</v>
      </c>
      <c r="E35" s="49" t="s">
        <v>10</v>
      </c>
      <c r="F35" s="50"/>
      <c r="G35" s="51">
        <f>F35*D35</f>
        <v>0</v>
      </c>
      <c r="H35" s="52">
        <f t="shared" ref="H35" si="13">I35-G35</f>
        <v>0</v>
      </c>
      <c r="I35" s="53">
        <f>G35*1.21</f>
        <v>0</v>
      </c>
      <c r="J35" s="72"/>
      <c r="K35" s="72"/>
      <c r="L35" s="28"/>
      <c r="M35" s="28"/>
      <c r="N35" s="28"/>
      <c r="O35" s="28"/>
    </row>
    <row r="36" spans="1:15" ht="150.75" customHeight="1" thickBot="1" x14ac:dyDescent="0.3">
      <c r="A36" s="57"/>
      <c r="B36" s="5" t="s">
        <v>111</v>
      </c>
      <c r="C36" s="71"/>
      <c r="D36" s="59"/>
      <c r="E36" s="66"/>
      <c r="F36" s="61"/>
      <c r="G36" s="62"/>
      <c r="H36" s="63"/>
      <c r="I36" s="64"/>
      <c r="J36" s="28"/>
      <c r="K36" s="28"/>
      <c r="L36" s="28"/>
      <c r="M36" s="28"/>
      <c r="N36" s="28"/>
      <c r="O36" s="28"/>
    </row>
    <row r="37" spans="1:15" ht="16.5" thickBot="1" x14ac:dyDescent="0.3">
      <c r="A37" s="46">
        <v>21</v>
      </c>
      <c r="B37" s="4" t="s">
        <v>54</v>
      </c>
      <c r="C37" s="47"/>
      <c r="D37" s="48">
        <v>5</v>
      </c>
      <c r="E37" s="49" t="s">
        <v>10</v>
      </c>
      <c r="F37" s="50"/>
      <c r="G37" s="51">
        <f>F37*D37</f>
        <v>0</v>
      </c>
      <c r="H37" s="52">
        <f t="shared" ref="H37" si="14">I37-G37</f>
        <v>0</v>
      </c>
      <c r="I37" s="53">
        <f>G37*1.21</f>
        <v>0</v>
      </c>
      <c r="J37" s="28"/>
      <c r="K37" s="28"/>
      <c r="L37" s="28"/>
      <c r="M37" s="28"/>
      <c r="N37" s="28"/>
      <c r="O37" s="28"/>
    </row>
    <row r="38" spans="1:15" ht="168.75" customHeight="1" thickBot="1" x14ac:dyDescent="0.3">
      <c r="A38" s="57"/>
      <c r="B38" s="5" t="s">
        <v>110</v>
      </c>
      <c r="C38" s="71"/>
      <c r="D38" s="59"/>
      <c r="E38" s="66"/>
      <c r="F38" s="61"/>
      <c r="G38" s="62"/>
      <c r="H38" s="63"/>
      <c r="I38" s="64"/>
      <c r="J38" s="28"/>
      <c r="K38" s="28"/>
      <c r="L38" s="28"/>
      <c r="M38" s="28"/>
      <c r="N38" s="28"/>
      <c r="O38" s="28"/>
    </row>
    <row r="39" spans="1:15" ht="16.5" thickBot="1" x14ac:dyDescent="0.3">
      <c r="A39" s="46">
        <v>22</v>
      </c>
      <c r="B39" s="4" t="s">
        <v>55</v>
      </c>
      <c r="C39" s="47"/>
      <c r="D39" s="48">
        <v>5</v>
      </c>
      <c r="E39" s="49" t="s">
        <v>10</v>
      </c>
      <c r="F39" s="50"/>
      <c r="G39" s="51">
        <f>F39*D39</f>
        <v>0</v>
      </c>
      <c r="H39" s="52">
        <f t="shared" ref="H39" si="15">I39-G39</f>
        <v>0</v>
      </c>
      <c r="I39" s="53">
        <f>G39*1.21</f>
        <v>0</v>
      </c>
      <c r="J39" s="28"/>
      <c r="K39" s="28"/>
      <c r="L39" s="28"/>
      <c r="M39" s="28"/>
      <c r="N39" s="28"/>
      <c r="O39" s="28"/>
    </row>
    <row r="40" spans="1:15" ht="171.75" customHeight="1" thickBot="1" x14ac:dyDescent="0.25">
      <c r="A40" s="57"/>
      <c r="B40" s="5" t="s">
        <v>109</v>
      </c>
      <c r="C40" s="71"/>
      <c r="D40" s="59"/>
      <c r="E40" s="66"/>
      <c r="F40" s="61"/>
      <c r="G40" s="62"/>
      <c r="H40" s="63"/>
      <c r="I40" s="64"/>
    </row>
    <row r="41" spans="1:15" ht="15.75" thickBot="1" x14ac:dyDescent="0.25">
      <c r="A41" s="46">
        <v>23</v>
      </c>
      <c r="B41" s="4" t="s">
        <v>56</v>
      </c>
      <c r="C41" s="47"/>
      <c r="D41" s="48">
        <v>1</v>
      </c>
      <c r="E41" s="49" t="s">
        <v>10</v>
      </c>
      <c r="F41" s="50"/>
      <c r="G41" s="51">
        <f>F41*D41</f>
        <v>0</v>
      </c>
      <c r="H41" s="52">
        <f t="shared" ref="H41" si="16">I41-G41</f>
        <v>0</v>
      </c>
      <c r="I41" s="53">
        <f>G41*1.21</f>
        <v>0</v>
      </c>
    </row>
    <row r="42" spans="1:15" ht="151.5" customHeight="1" thickBot="1" x14ac:dyDescent="0.25">
      <c r="A42" s="57"/>
      <c r="B42" s="5" t="s">
        <v>108</v>
      </c>
      <c r="C42" s="71"/>
      <c r="D42" s="59"/>
      <c r="E42" s="66"/>
      <c r="F42" s="61"/>
      <c r="G42" s="62"/>
      <c r="H42" s="63"/>
      <c r="I42" s="64"/>
    </row>
    <row r="43" spans="1:15" ht="15.75" thickBot="1" x14ac:dyDescent="0.25">
      <c r="A43" s="46">
        <v>24</v>
      </c>
      <c r="B43" s="4" t="s">
        <v>24</v>
      </c>
      <c r="C43" s="47"/>
      <c r="D43" s="48">
        <v>6</v>
      </c>
      <c r="E43" s="49" t="s">
        <v>10</v>
      </c>
      <c r="F43" s="50"/>
      <c r="G43" s="51">
        <f>F43*D43</f>
        <v>0</v>
      </c>
      <c r="H43" s="52">
        <f t="shared" ref="H43" si="17">I43-G43</f>
        <v>0</v>
      </c>
      <c r="I43" s="53">
        <f>G43*1.21</f>
        <v>0</v>
      </c>
    </row>
    <row r="44" spans="1:15" ht="184.5" customHeight="1" thickBot="1" x14ac:dyDescent="0.25">
      <c r="A44" s="57"/>
      <c r="B44" s="5" t="s">
        <v>107</v>
      </c>
      <c r="C44" s="71"/>
      <c r="D44" s="59"/>
      <c r="E44" s="66"/>
      <c r="F44" s="61"/>
      <c r="G44" s="62"/>
      <c r="H44" s="63"/>
      <c r="I44" s="64"/>
    </row>
    <row r="45" spans="1:15" ht="15.75" thickBot="1" x14ac:dyDescent="0.25">
      <c r="A45" s="46">
        <v>25</v>
      </c>
      <c r="B45" s="4" t="s">
        <v>25</v>
      </c>
      <c r="C45" s="47"/>
      <c r="D45" s="48">
        <v>4</v>
      </c>
      <c r="E45" s="49" t="s">
        <v>10</v>
      </c>
      <c r="F45" s="50"/>
      <c r="G45" s="51">
        <f>F45*D45</f>
        <v>0</v>
      </c>
      <c r="H45" s="52">
        <f t="shared" ref="H45" si="18">I45-G45</f>
        <v>0</v>
      </c>
      <c r="I45" s="53">
        <f>G45*1.21</f>
        <v>0</v>
      </c>
    </row>
    <row r="46" spans="1:15" ht="216.75" customHeight="1" thickBot="1" x14ac:dyDescent="0.25">
      <c r="A46" s="57"/>
      <c r="B46" s="5" t="s">
        <v>118</v>
      </c>
      <c r="C46" s="71"/>
      <c r="D46" s="59"/>
      <c r="E46" s="66"/>
      <c r="F46" s="61"/>
      <c r="G46" s="62"/>
      <c r="H46" s="63"/>
      <c r="I46" s="64"/>
    </row>
    <row r="47" spans="1:15" ht="15.75" thickBot="1" x14ac:dyDescent="0.25">
      <c r="A47" s="46">
        <v>26</v>
      </c>
      <c r="B47" s="4" t="s">
        <v>26</v>
      </c>
      <c r="C47" s="47"/>
      <c r="D47" s="48">
        <v>1</v>
      </c>
      <c r="E47" s="49" t="s">
        <v>10</v>
      </c>
      <c r="F47" s="50"/>
      <c r="G47" s="51">
        <f>F47*D47</f>
        <v>0</v>
      </c>
      <c r="H47" s="52">
        <f t="shared" ref="H47" si="19">I47-G47</f>
        <v>0</v>
      </c>
      <c r="I47" s="53">
        <f>G47*1.21</f>
        <v>0</v>
      </c>
    </row>
    <row r="48" spans="1:15" ht="126.75" customHeight="1" thickBot="1" x14ac:dyDescent="0.25">
      <c r="A48" s="57"/>
      <c r="B48" s="5" t="s">
        <v>57</v>
      </c>
      <c r="C48" s="71"/>
      <c r="D48" s="59"/>
      <c r="E48" s="66"/>
      <c r="F48" s="61"/>
      <c r="G48" s="62"/>
      <c r="H48" s="63"/>
      <c r="I48" s="64"/>
    </row>
    <row r="49" spans="1:9" ht="15.75" thickBot="1" x14ac:dyDescent="0.25">
      <c r="A49" s="46">
        <v>27</v>
      </c>
      <c r="B49" s="4" t="s">
        <v>106</v>
      </c>
      <c r="C49" s="47"/>
      <c r="D49" s="48">
        <v>4</v>
      </c>
      <c r="E49" s="49" t="s">
        <v>10</v>
      </c>
      <c r="F49" s="50"/>
      <c r="G49" s="51">
        <f>F49*D49</f>
        <v>0</v>
      </c>
      <c r="H49" s="52">
        <f t="shared" ref="H49" si="20">I49-G49</f>
        <v>0</v>
      </c>
      <c r="I49" s="53">
        <f>G49*1.21</f>
        <v>0</v>
      </c>
    </row>
    <row r="50" spans="1:9" ht="51.75" customHeight="1" thickBot="1" x14ac:dyDescent="0.25">
      <c r="A50" s="57"/>
      <c r="B50" s="5" t="s">
        <v>119</v>
      </c>
      <c r="C50" s="71"/>
      <c r="D50" s="59"/>
      <c r="E50" s="66"/>
      <c r="F50" s="61"/>
      <c r="G50" s="62"/>
      <c r="H50" s="63"/>
      <c r="I50" s="64"/>
    </row>
    <row r="51" spans="1:9" ht="15.75" thickBot="1" x14ac:dyDescent="0.25">
      <c r="A51" s="46">
        <v>28</v>
      </c>
      <c r="B51" s="4" t="s">
        <v>58</v>
      </c>
      <c r="C51" s="47"/>
      <c r="D51" s="48">
        <v>2</v>
      </c>
      <c r="E51" s="49" t="s">
        <v>10</v>
      </c>
      <c r="F51" s="50"/>
      <c r="G51" s="51">
        <f>F51*D51</f>
        <v>0</v>
      </c>
      <c r="H51" s="52">
        <f t="shared" ref="H51" si="21">I51-G51</f>
        <v>0</v>
      </c>
      <c r="I51" s="53">
        <f>G51*1.21</f>
        <v>0</v>
      </c>
    </row>
    <row r="52" spans="1:9" ht="175.5" customHeight="1" thickBot="1" x14ac:dyDescent="0.25">
      <c r="A52" s="57"/>
      <c r="B52" s="5" t="s">
        <v>104</v>
      </c>
      <c r="C52" s="71"/>
      <c r="D52" s="59"/>
      <c r="E52" s="66"/>
      <c r="F52" s="61"/>
      <c r="G52" s="62"/>
      <c r="H52" s="63"/>
      <c r="I52" s="64"/>
    </row>
    <row r="53" spans="1:9" ht="15.75" thickBot="1" x14ac:dyDescent="0.25">
      <c r="A53" s="46">
        <v>29</v>
      </c>
      <c r="B53" s="4" t="s">
        <v>11</v>
      </c>
      <c r="C53" s="47"/>
      <c r="D53" s="48">
        <v>2</v>
      </c>
      <c r="E53" s="49" t="s">
        <v>10</v>
      </c>
      <c r="F53" s="50"/>
      <c r="G53" s="51">
        <f>F53*D53</f>
        <v>0</v>
      </c>
      <c r="H53" s="52">
        <f t="shared" ref="H53" si="22">I53-G53</f>
        <v>0</v>
      </c>
      <c r="I53" s="53">
        <f>G53*1.21</f>
        <v>0</v>
      </c>
    </row>
    <row r="54" spans="1:9" ht="99.75" customHeight="1" thickBot="1" x14ac:dyDescent="0.25">
      <c r="A54" s="57"/>
      <c r="B54" s="5" t="s">
        <v>103</v>
      </c>
      <c r="C54" s="71"/>
      <c r="D54" s="59"/>
      <c r="E54" s="66"/>
      <c r="F54" s="61"/>
      <c r="G54" s="62"/>
      <c r="H54" s="63"/>
      <c r="I54" s="64"/>
    </row>
    <row r="55" spans="1:9" ht="15.75" thickBot="1" x14ac:dyDescent="0.25">
      <c r="A55" s="46">
        <v>30</v>
      </c>
      <c r="B55" s="4" t="s">
        <v>27</v>
      </c>
      <c r="C55" s="47"/>
      <c r="D55" s="48">
        <v>1</v>
      </c>
      <c r="E55" s="49" t="s">
        <v>10</v>
      </c>
      <c r="F55" s="50"/>
      <c r="G55" s="51">
        <f>F55*D55</f>
        <v>0</v>
      </c>
      <c r="H55" s="52">
        <f t="shared" ref="H55" si="23">I55-G55</f>
        <v>0</v>
      </c>
      <c r="I55" s="53">
        <f>G55*1.21</f>
        <v>0</v>
      </c>
    </row>
    <row r="56" spans="1:9" ht="153.75" customHeight="1" thickBot="1" x14ac:dyDescent="0.25">
      <c r="A56" s="57"/>
      <c r="B56" s="5" t="s">
        <v>105</v>
      </c>
      <c r="C56" s="71"/>
      <c r="D56" s="59"/>
      <c r="E56" s="66"/>
      <c r="F56" s="61"/>
      <c r="G56" s="62"/>
      <c r="H56" s="63"/>
      <c r="I56" s="64"/>
    </row>
    <row r="57" spans="1:9" ht="15.75" thickBot="1" x14ac:dyDescent="0.25">
      <c r="A57" s="46">
        <v>31</v>
      </c>
      <c r="B57" s="4" t="s">
        <v>28</v>
      </c>
      <c r="C57" s="47"/>
      <c r="D57" s="48">
        <v>2</v>
      </c>
      <c r="E57" s="49" t="s">
        <v>10</v>
      </c>
      <c r="F57" s="50"/>
      <c r="G57" s="51">
        <f>F57*D57</f>
        <v>0</v>
      </c>
      <c r="H57" s="52">
        <f t="shared" ref="H57" si="24">I57-G57</f>
        <v>0</v>
      </c>
      <c r="I57" s="53">
        <f>G57*1.21</f>
        <v>0</v>
      </c>
    </row>
    <row r="58" spans="1:9" ht="219" customHeight="1" thickBot="1" x14ac:dyDescent="0.25">
      <c r="A58" s="57"/>
      <c r="B58" s="5" t="s">
        <v>102</v>
      </c>
      <c r="C58" s="71"/>
      <c r="D58" s="59"/>
      <c r="E58" s="66"/>
      <c r="F58" s="61"/>
      <c r="G58" s="62"/>
      <c r="H58" s="63"/>
      <c r="I58" s="64"/>
    </row>
    <row r="59" spans="1:9" ht="15.75" thickBot="1" x14ac:dyDescent="0.25">
      <c r="A59" s="46">
        <v>32</v>
      </c>
      <c r="B59" s="4" t="s">
        <v>59</v>
      </c>
      <c r="C59" s="47"/>
      <c r="D59" s="48">
        <v>1</v>
      </c>
      <c r="E59" s="49" t="s">
        <v>10</v>
      </c>
      <c r="F59" s="50"/>
      <c r="G59" s="51">
        <f>F59*D59</f>
        <v>0</v>
      </c>
      <c r="H59" s="52">
        <f t="shared" ref="H59" si="25">I59-G59</f>
        <v>0</v>
      </c>
      <c r="I59" s="53">
        <f>G59*1.21</f>
        <v>0</v>
      </c>
    </row>
    <row r="60" spans="1:9" ht="156" customHeight="1" thickBot="1" x14ac:dyDescent="0.25">
      <c r="A60" s="57"/>
      <c r="B60" s="5" t="s">
        <v>101</v>
      </c>
      <c r="C60" s="71"/>
      <c r="D60" s="59"/>
      <c r="E60" s="66"/>
      <c r="F60" s="61"/>
      <c r="G60" s="62"/>
      <c r="H60" s="63"/>
      <c r="I60" s="64"/>
    </row>
    <row r="61" spans="1:9" ht="15.75" thickBot="1" x14ac:dyDescent="0.25">
      <c r="A61" s="46">
        <v>33</v>
      </c>
      <c r="B61" s="4" t="s">
        <v>29</v>
      </c>
      <c r="C61" s="47"/>
      <c r="D61" s="48">
        <v>1</v>
      </c>
      <c r="E61" s="49" t="s">
        <v>10</v>
      </c>
      <c r="F61" s="50"/>
      <c r="G61" s="51">
        <f>F61*D61</f>
        <v>0</v>
      </c>
      <c r="H61" s="52">
        <f t="shared" ref="H61" si="26">I61-G61</f>
        <v>0</v>
      </c>
      <c r="I61" s="53">
        <f>G61*1.21</f>
        <v>0</v>
      </c>
    </row>
    <row r="62" spans="1:9" ht="93" customHeight="1" thickBot="1" x14ac:dyDescent="0.25">
      <c r="A62" s="57"/>
      <c r="B62" s="5" t="s">
        <v>122</v>
      </c>
      <c r="C62" s="71"/>
      <c r="D62" s="59"/>
      <c r="E62" s="66"/>
      <c r="F62" s="61"/>
      <c r="G62" s="62"/>
      <c r="H62" s="63"/>
      <c r="I62" s="64"/>
    </row>
    <row r="63" spans="1:9" ht="15.75" thickBot="1" x14ac:dyDescent="0.25">
      <c r="A63" s="46">
        <v>34</v>
      </c>
      <c r="B63" s="4" t="s">
        <v>40</v>
      </c>
      <c r="C63" s="47"/>
      <c r="D63" s="48">
        <v>4</v>
      </c>
      <c r="E63" s="49" t="s">
        <v>10</v>
      </c>
      <c r="F63" s="50"/>
      <c r="G63" s="51">
        <f>F63*D63</f>
        <v>0</v>
      </c>
      <c r="H63" s="52">
        <f t="shared" ref="H63" si="27">I63-G63</f>
        <v>0</v>
      </c>
      <c r="I63" s="53">
        <f>G63*1.21</f>
        <v>0</v>
      </c>
    </row>
    <row r="64" spans="1:9" ht="93" customHeight="1" thickBot="1" x14ac:dyDescent="0.25">
      <c r="A64" s="57"/>
      <c r="B64" s="5" t="s">
        <v>100</v>
      </c>
      <c r="C64" s="71"/>
      <c r="D64" s="59"/>
      <c r="E64" s="66"/>
      <c r="F64" s="61"/>
      <c r="G64" s="62"/>
      <c r="H64" s="63"/>
      <c r="I64" s="64"/>
    </row>
    <row r="65" spans="1:9" ht="15.75" thickBot="1" x14ac:dyDescent="0.25">
      <c r="A65" s="46">
        <v>36</v>
      </c>
      <c r="B65" s="4" t="s">
        <v>30</v>
      </c>
      <c r="C65" s="47"/>
      <c r="D65" s="48">
        <v>2</v>
      </c>
      <c r="E65" s="49" t="s">
        <v>10</v>
      </c>
      <c r="F65" s="50"/>
      <c r="G65" s="51">
        <f>F65*D65</f>
        <v>0</v>
      </c>
      <c r="H65" s="52">
        <f t="shared" ref="H65" si="28">I65-G65</f>
        <v>0</v>
      </c>
      <c r="I65" s="53">
        <f>G65*1.21</f>
        <v>0</v>
      </c>
    </row>
    <row r="66" spans="1:9" ht="123.75" customHeight="1" thickBot="1" x14ac:dyDescent="0.25">
      <c r="A66" s="57"/>
      <c r="B66" s="5" t="s">
        <v>99</v>
      </c>
      <c r="C66" s="71"/>
      <c r="D66" s="59"/>
      <c r="E66" s="66"/>
      <c r="F66" s="61"/>
      <c r="G66" s="62"/>
      <c r="H66" s="63"/>
      <c r="I66" s="64"/>
    </row>
    <row r="67" spans="1:9" ht="15.75" thickBot="1" x14ac:dyDescent="0.25">
      <c r="A67" s="46">
        <v>37</v>
      </c>
      <c r="B67" s="4" t="s">
        <v>123</v>
      </c>
      <c r="C67" s="47"/>
      <c r="D67" s="48">
        <v>1</v>
      </c>
      <c r="E67" s="49" t="s">
        <v>10</v>
      </c>
      <c r="F67" s="50"/>
      <c r="G67" s="51">
        <f>F67*D67</f>
        <v>0</v>
      </c>
      <c r="H67" s="52">
        <f t="shared" ref="H67" si="29">I67-G67</f>
        <v>0</v>
      </c>
      <c r="I67" s="53">
        <f>G67*1.21</f>
        <v>0</v>
      </c>
    </row>
    <row r="68" spans="1:9" ht="78" customHeight="1" thickBot="1" x14ac:dyDescent="0.25">
      <c r="A68" s="57"/>
      <c r="B68" s="5" t="s">
        <v>124</v>
      </c>
      <c r="C68" s="71"/>
      <c r="D68" s="59"/>
      <c r="E68" s="66"/>
      <c r="F68" s="61"/>
      <c r="G68" s="62"/>
      <c r="H68" s="63"/>
      <c r="I68" s="64"/>
    </row>
    <row r="69" spans="1:9" ht="15.75" thickBot="1" x14ac:dyDescent="0.25">
      <c r="A69" s="46">
        <v>38</v>
      </c>
      <c r="B69" s="4" t="s">
        <v>31</v>
      </c>
      <c r="C69" s="47"/>
      <c r="D69" s="48">
        <v>2</v>
      </c>
      <c r="E69" s="49" t="s">
        <v>10</v>
      </c>
      <c r="F69" s="50"/>
      <c r="G69" s="51">
        <f>F69*D69</f>
        <v>0</v>
      </c>
      <c r="H69" s="52">
        <f t="shared" ref="H69" si="30">I69-G69</f>
        <v>0</v>
      </c>
      <c r="I69" s="53">
        <f>G69*1.21</f>
        <v>0</v>
      </c>
    </row>
    <row r="70" spans="1:9" ht="167.25" customHeight="1" thickBot="1" x14ac:dyDescent="0.25">
      <c r="A70" s="57"/>
      <c r="B70" s="5" t="s">
        <v>97</v>
      </c>
      <c r="C70" s="71"/>
      <c r="D70" s="59"/>
      <c r="E70" s="66"/>
      <c r="F70" s="61"/>
      <c r="G70" s="62"/>
      <c r="H70" s="63"/>
      <c r="I70" s="64"/>
    </row>
    <row r="71" spans="1:9" ht="15.75" thickBot="1" x14ac:dyDescent="0.25">
      <c r="A71" s="46">
        <v>46</v>
      </c>
      <c r="B71" s="4" t="s">
        <v>62</v>
      </c>
      <c r="C71" s="47"/>
      <c r="D71" s="48">
        <v>2</v>
      </c>
      <c r="E71" s="49" t="s">
        <v>10</v>
      </c>
      <c r="F71" s="50"/>
      <c r="G71" s="51">
        <f>F71*D71</f>
        <v>0</v>
      </c>
      <c r="H71" s="52">
        <f t="shared" ref="H71" si="31">I71-G71</f>
        <v>0</v>
      </c>
      <c r="I71" s="53">
        <f>G71*1.21</f>
        <v>0</v>
      </c>
    </row>
    <row r="72" spans="1:9" ht="90.75" thickBot="1" x14ac:dyDescent="0.25">
      <c r="A72" s="57"/>
      <c r="B72" s="5" t="s">
        <v>98</v>
      </c>
      <c r="C72" s="71"/>
      <c r="D72" s="59"/>
      <c r="E72" s="66"/>
      <c r="F72" s="61"/>
      <c r="G72" s="62"/>
      <c r="H72" s="63"/>
      <c r="I72" s="64"/>
    </row>
    <row r="73" spans="1:9" ht="15.75" thickBot="1" x14ac:dyDescent="0.25">
      <c r="A73" s="46">
        <v>47</v>
      </c>
      <c r="B73" s="4" t="s">
        <v>63</v>
      </c>
      <c r="C73" s="47"/>
      <c r="D73" s="48">
        <v>1</v>
      </c>
      <c r="E73" s="49" t="s">
        <v>10</v>
      </c>
      <c r="F73" s="50"/>
      <c r="G73" s="51">
        <f>F73*D73</f>
        <v>0</v>
      </c>
      <c r="H73" s="52">
        <f t="shared" ref="H73" si="32">I73-G73</f>
        <v>0</v>
      </c>
      <c r="I73" s="53">
        <f>G73*1.21</f>
        <v>0</v>
      </c>
    </row>
    <row r="74" spans="1:9" ht="123.75" customHeight="1" thickBot="1" x14ac:dyDescent="0.25">
      <c r="A74" s="57"/>
      <c r="B74" s="5" t="s">
        <v>93</v>
      </c>
      <c r="C74" s="71"/>
      <c r="D74" s="59"/>
      <c r="E74" s="66"/>
      <c r="F74" s="61"/>
      <c r="G74" s="62"/>
      <c r="H74" s="63"/>
      <c r="I74" s="64"/>
    </row>
    <row r="75" spans="1:9" ht="15.75" thickBot="1" x14ac:dyDescent="0.25">
      <c r="A75" s="46">
        <v>50</v>
      </c>
      <c r="B75" s="4" t="s">
        <v>64</v>
      </c>
      <c r="C75" s="47"/>
      <c r="D75" s="48">
        <v>1</v>
      </c>
      <c r="E75" s="49" t="s">
        <v>10</v>
      </c>
      <c r="F75" s="50"/>
      <c r="G75" s="51">
        <f>F75*D75</f>
        <v>0</v>
      </c>
      <c r="H75" s="52">
        <f t="shared" ref="H75" si="33">I75-G75</f>
        <v>0</v>
      </c>
      <c r="I75" s="53">
        <f>G75*1.21</f>
        <v>0</v>
      </c>
    </row>
    <row r="76" spans="1:9" ht="137.25" customHeight="1" thickBot="1" x14ac:dyDescent="0.25">
      <c r="A76" s="57"/>
      <c r="B76" s="5" t="s">
        <v>96</v>
      </c>
      <c r="C76" s="71"/>
      <c r="D76" s="59"/>
      <c r="E76" s="66"/>
      <c r="F76" s="61"/>
      <c r="G76" s="62"/>
      <c r="H76" s="63"/>
      <c r="I76" s="64"/>
    </row>
    <row r="77" spans="1:9" ht="15.75" thickBot="1" x14ac:dyDescent="0.25">
      <c r="A77" s="46">
        <v>51</v>
      </c>
      <c r="B77" s="4" t="s">
        <v>65</v>
      </c>
      <c r="C77" s="47"/>
      <c r="D77" s="48">
        <v>4</v>
      </c>
      <c r="E77" s="49" t="s">
        <v>10</v>
      </c>
      <c r="F77" s="50"/>
      <c r="G77" s="51">
        <f>F77*D77</f>
        <v>0</v>
      </c>
      <c r="H77" s="52">
        <f t="shared" ref="H77" si="34">I77-G77</f>
        <v>0</v>
      </c>
      <c r="I77" s="53">
        <f>G77*1.21</f>
        <v>0</v>
      </c>
    </row>
    <row r="78" spans="1:9" ht="181.5" customHeight="1" thickBot="1" x14ac:dyDescent="0.25">
      <c r="A78" s="57"/>
      <c r="B78" s="5" t="s">
        <v>92</v>
      </c>
      <c r="C78" s="71"/>
      <c r="D78" s="59"/>
      <c r="E78" s="66"/>
      <c r="F78" s="61"/>
      <c r="G78" s="62"/>
      <c r="H78" s="63"/>
      <c r="I78" s="64"/>
    </row>
    <row r="79" spans="1:9" ht="15.75" thickBot="1" x14ac:dyDescent="0.25">
      <c r="A79" s="46">
        <v>52</v>
      </c>
      <c r="B79" s="4" t="s">
        <v>32</v>
      </c>
      <c r="C79" s="47"/>
      <c r="D79" s="48">
        <v>23</v>
      </c>
      <c r="E79" s="49" t="s">
        <v>10</v>
      </c>
      <c r="F79" s="50"/>
      <c r="G79" s="51">
        <f>F79*D79</f>
        <v>0</v>
      </c>
      <c r="H79" s="52">
        <f t="shared" ref="H79" si="35">I79-G79</f>
        <v>0</v>
      </c>
      <c r="I79" s="53">
        <f>G79*1.21</f>
        <v>0</v>
      </c>
    </row>
    <row r="80" spans="1:9" ht="75" customHeight="1" thickBot="1" x14ac:dyDescent="0.25">
      <c r="A80" s="57"/>
      <c r="B80" s="5" t="s">
        <v>66</v>
      </c>
      <c r="C80" s="71"/>
      <c r="D80" s="59"/>
      <c r="E80" s="66"/>
      <c r="F80" s="61"/>
      <c r="G80" s="62"/>
      <c r="H80" s="63"/>
      <c r="I80" s="64"/>
    </row>
    <row r="81" spans="1:9" ht="15.75" thickBot="1" x14ac:dyDescent="0.25">
      <c r="A81" s="46">
        <v>53</v>
      </c>
      <c r="B81" s="4" t="s">
        <v>33</v>
      </c>
      <c r="C81" s="47"/>
      <c r="D81" s="48">
        <v>9</v>
      </c>
      <c r="E81" s="49" t="s">
        <v>10</v>
      </c>
      <c r="F81" s="50"/>
      <c r="G81" s="51">
        <f>F81*D81</f>
        <v>0</v>
      </c>
      <c r="H81" s="52">
        <f t="shared" ref="H81" si="36">I81-G81</f>
        <v>0</v>
      </c>
      <c r="I81" s="53">
        <f>G81*1.21</f>
        <v>0</v>
      </c>
    </row>
    <row r="82" spans="1:9" ht="135.75" thickBot="1" x14ac:dyDescent="0.25">
      <c r="A82" s="57"/>
      <c r="B82" s="5" t="s">
        <v>91</v>
      </c>
      <c r="C82" s="71"/>
      <c r="D82" s="59"/>
      <c r="E82" s="66"/>
      <c r="F82" s="61"/>
      <c r="G82" s="62"/>
      <c r="H82" s="63"/>
      <c r="I82" s="64"/>
    </row>
    <row r="83" spans="1:9" ht="15.75" thickBot="1" x14ac:dyDescent="0.25">
      <c r="A83" s="46">
        <v>55</v>
      </c>
      <c r="B83" s="4" t="s">
        <v>67</v>
      </c>
      <c r="C83" s="47"/>
      <c r="D83" s="48">
        <v>6</v>
      </c>
      <c r="E83" s="49" t="s">
        <v>10</v>
      </c>
      <c r="F83" s="50"/>
      <c r="G83" s="51">
        <f>F83*D83</f>
        <v>0</v>
      </c>
      <c r="H83" s="52">
        <f t="shared" ref="H83" si="37">I83-G83</f>
        <v>0</v>
      </c>
      <c r="I83" s="53">
        <f>G83*1.21</f>
        <v>0</v>
      </c>
    </row>
    <row r="84" spans="1:9" ht="169.5" customHeight="1" thickBot="1" x14ac:dyDescent="0.25">
      <c r="A84" s="57"/>
      <c r="B84" s="5" t="s">
        <v>95</v>
      </c>
      <c r="C84" s="71"/>
      <c r="D84" s="59"/>
      <c r="E84" s="66"/>
      <c r="F84" s="61"/>
      <c r="G84" s="62"/>
      <c r="H84" s="63"/>
      <c r="I84" s="64"/>
    </row>
    <row r="85" spans="1:9" ht="15.75" thickBot="1" x14ac:dyDescent="0.25">
      <c r="A85" s="46">
        <v>56</v>
      </c>
      <c r="B85" s="4" t="s">
        <v>68</v>
      </c>
      <c r="C85" s="47"/>
      <c r="D85" s="48">
        <v>3</v>
      </c>
      <c r="E85" s="49" t="s">
        <v>10</v>
      </c>
      <c r="F85" s="50"/>
      <c r="G85" s="51">
        <f>F85*D85</f>
        <v>0</v>
      </c>
      <c r="H85" s="52">
        <f t="shared" ref="H85:H87" si="38">I85-G85</f>
        <v>0</v>
      </c>
      <c r="I85" s="53">
        <f t="shared" ref="I85:I87" si="39">G85*1.21</f>
        <v>0</v>
      </c>
    </row>
    <row r="86" spans="1:9" ht="141.75" customHeight="1" thickBot="1" x14ac:dyDescent="0.25">
      <c r="A86" s="57"/>
      <c r="B86" s="5" t="s">
        <v>94</v>
      </c>
      <c r="C86" s="71"/>
      <c r="D86" s="59"/>
      <c r="E86" s="66"/>
      <c r="F86" s="61"/>
      <c r="G86" s="62"/>
      <c r="H86" s="63"/>
      <c r="I86" s="64"/>
    </row>
    <row r="87" spans="1:9" ht="15.75" thickBot="1" x14ac:dyDescent="0.25">
      <c r="A87" s="46">
        <v>58</v>
      </c>
      <c r="B87" s="4" t="s">
        <v>34</v>
      </c>
      <c r="C87" s="47"/>
      <c r="D87" s="48">
        <v>2</v>
      </c>
      <c r="E87" s="49" t="s">
        <v>10</v>
      </c>
      <c r="F87" s="50"/>
      <c r="G87" s="51">
        <f>F87*D87</f>
        <v>0</v>
      </c>
      <c r="H87" s="52">
        <f t="shared" si="38"/>
        <v>0</v>
      </c>
      <c r="I87" s="53">
        <f t="shared" si="39"/>
        <v>0</v>
      </c>
    </row>
    <row r="88" spans="1:9" ht="123" customHeight="1" thickBot="1" x14ac:dyDescent="0.25">
      <c r="A88" s="57"/>
      <c r="B88" s="5" t="s">
        <v>90</v>
      </c>
      <c r="C88" s="71"/>
      <c r="D88" s="59"/>
      <c r="E88" s="66"/>
      <c r="F88" s="61"/>
      <c r="G88" s="62"/>
      <c r="H88" s="63"/>
      <c r="I88" s="64"/>
    </row>
    <row r="89" spans="1:9" ht="15.75" thickBot="1" x14ac:dyDescent="0.25">
      <c r="A89" s="46">
        <v>60</v>
      </c>
      <c r="B89" s="4" t="s">
        <v>35</v>
      </c>
      <c r="C89" s="47"/>
      <c r="D89" s="48">
        <v>1</v>
      </c>
      <c r="E89" s="49" t="s">
        <v>10</v>
      </c>
      <c r="F89" s="50"/>
      <c r="G89" s="51">
        <f>F89*D89</f>
        <v>0</v>
      </c>
      <c r="H89" s="52">
        <f t="shared" ref="H89" si="40">I89-G89</f>
        <v>0</v>
      </c>
      <c r="I89" s="53">
        <f>G89*1.21</f>
        <v>0</v>
      </c>
    </row>
    <row r="90" spans="1:9" ht="140.25" customHeight="1" thickBot="1" x14ac:dyDescent="0.25">
      <c r="A90" s="57"/>
      <c r="B90" s="5" t="s">
        <v>89</v>
      </c>
      <c r="C90" s="71"/>
      <c r="D90" s="59"/>
      <c r="E90" s="66"/>
      <c r="F90" s="61"/>
      <c r="G90" s="62"/>
      <c r="H90" s="63"/>
      <c r="I90" s="64"/>
    </row>
    <row r="91" spans="1:9" ht="15.75" thickBot="1" x14ac:dyDescent="0.25">
      <c r="A91" s="46">
        <v>65</v>
      </c>
      <c r="B91" s="4" t="s">
        <v>69</v>
      </c>
      <c r="C91" s="47"/>
      <c r="D91" s="48">
        <v>1</v>
      </c>
      <c r="E91" s="49" t="s">
        <v>10</v>
      </c>
      <c r="F91" s="50"/>
      <c r="G91" s="51">
        <f>F91*D91</f>
        <v>0</v>
      </c>
      <c r="H91" s="52">
        <f t="shared" ref="H91" si="41">I91-G91</f>
        <v>0</v>
      </c>
      <c r="I91" s="53">
        <f>G91*1.21</f>
        <v>0</v>
      </c>
    </row>
    <row r="92" spans="1:9" ht="93" customHeight="1" thickBot="1" x14ac:dyDescent="0.25">
      <c r="A92" s="57"/>
      <c r="B92" s="5" t="s">
        <v>88</v>
      </c>
      <c r="C92" s="71"/>
      <c r="D92" s="59"/>
      <c r="E92" s="66"/>
      <c r="F92" s="61"/>
      <c r="G92" s="62"/>
      <c r="H92" s="63"/>
      <c r="I92" s="64"/>
    </row>
    <row r="93" spans="1:9" ht="15.75" thickBot="1" x14ac:dyDescent="0.25">
      <c r="A93" s="46">
        <v>66</v>
      </c>
      <c r="B93" s="4" t="s">
        <v>87</v>
      </c>
      <c r="C93" s="47"/>
      <c r="D93" s="48">
        <v>4</v>
      </c>
      <c r="E93" s="49" t="s">
        <v>10</v>
      </c>
      <c r="F93" s="50"/>
      <c r="G93" s="51">
        <f>F93*D93</f>
        <v>0</v>
      </c>
      <c r="H93" s="52">
        <f t="shared" ref="H93" si="42">I93-G93</f>
        <v>0</v>
      </c>
      <c r="I93" s="53">
        <f>G93*1.21</f>
        <v>0</v>
      </c>
    </row>
    <row r="94" spans="1:9" ht="98.25" customHeight="1" thickBot="1" x14ac:dyDescent="0.25">
      <c r="A94" s="57"/>
      <c r="B94" s="5" t="s">
        <v>70</v>
      </c>
      <c r="C94" s="71"/>
      <c r="D94" s="59"/>
      <c r="E94" s="66"/>
      <c r="F94" s="61"/>
      <c r="G94" s="62"/>
      <c r="H94" s="63"/>
      <c r="I94" s="64"/>
    </row>
    <row r="95" spans="1:9" ht="15.75" thickBot="1" x14ac:dyDescent="0.25">
      <c r="A95" s="46">
        <v>67</v>
      </c>
      <c r="B95" s="4" t="s">
        <v>36</v>
      </c>
      <c r="C95" s="47"/>
      <c r="D95" s="48">
        <v>1</v>
      </c>
      <c r="E95" s="49" t="s">
        <v>10</v>
      </c>
      <c r="F95" s="50"/>
      <c r="G95" s="51">
        <f>F95*D95</f>
        <v>0</v>
      </c>
      <c r="H95" s="52">
        <f t="shared" ref="H95" si="43">I95-G95</f>
        <v>0</v>
      </c>
      <c r="I95" s="53">
        <f>G95*1.21</f>
        <v>0</v>
      </c>
    </row>
    <row r="96" spans="1:9" ht="140.25" customHeight="1" thickBot="1" x14ac:dyDescent="0.25">
      <c r="A96" s="57"/>
      <c r="B96" s="5" t="s">
        <v>86</v>
      </c>
      <c r="C96" s="71"/>
      <c r="D96" s="59"/>
      <c r="E96" s="66"/>
      <c r="F96" s="61"/>
      <c r="G96" s="62"/>
      <c r="H96" s="63"/>
      <c r="I96" s="64"/>
    </row>
    <row r="97" spans="1:9" ht="15.75" thickBot="1" x14ac:dyDescent="0.25">
      <c r="A97" s="46">
        <v>68</v>
      </c>
      <c r="B97" s="4" t="s">
        <v>37</v>
      </c>
      <c r="C97" s="47"/>
      <c r="D97" s="48">
        <v>1</v>
      </c>
      <c r="E97" s="49" t="s">
        <v>10</v>
      </c>
      <c r="F97" s="50"/>
      <c r="G97" s="51">
        <f>F97*D97</f>
        <v>0</v>
      </c>
      <c r="H97" s="52">
        <f t="shared" ref="H97" si="44">I97-G97</f>
        <v>0</v>
      </c>
      <c r="I97" s="53">
        <f>G97*1.21</f>
        <v>0</v>
      </c>
    </row>
    <row r="98" spans="1:9" ht="150.75" customHeight="1" thickBot="1" x14ac:dyDescent="0.25">
      <c r="A98" s="57"/>
      <c r="B98" s="5" t="s">
        <v>85</v>
      </c>
      <c r="C98" s="71"/>
      <c r="D98" s="59"/>
      <c r="E98" s="66"/>
      <c r="F98" s="61"/>
      <c r="G98" s="62"/>
      <c r="H98" s="63"/>
      <c r="I98" s="64"/>
    </row>
    <row r="99" spans="1:9" ht="15.75" thickBot="1" x14ac:dyDescent="0.25">
      <c r="A99" s="46">
        <v>69</v>
      </c>
      <c r="B99" s="4" t="s">
        <v>38</v>
      </c>
      <c r="C99" s="47"/>
      <c r="D99" s="48">
        <v>1</v>
      </c>
      <c r="E99" s="49" t="s">
        <v>10</v>
      </c>
      <c r="F99" s="50"/>
      <c r="G99" s="51">
        <f>F99*D99</f>
        <v>0</v>
      </c>
      <c r="H99" s="52">
        <f t="shared" ref="H99" si="45">I99-G99</f>
        <v>0</v>
      </c>
      <c r="I99" s="53">
        <f>G99*1.21</f>
        <v>0</v>
      </c>
    </row>
    <row r="100" spans="1:9" ht="121.5" customHeight="1" thickBot="1" x14ac:dyDescent="0.25">
      <c r="A100" s="57"/>
      <c r="B100" s="5" t="s">
        <v>84</v>
      </c>
      <c r="C100" s="71"/>
      <c r="D100" s="59"/>
      <c r="E100" s="66"/>
      <c r="F100" s="61"/>
      <c r="G100" s="62"/>
      <c r="H100" s="63"/>
      <c r="I100" s="64"/>
    </row>
    <row r="101" spans="1:9" ht="15.75" thickBot="1" x14ac:dyDescent="0.25">
      <c r="A101" s="46">
        <v>71</v>
      </c>
      <c r="B101" s="4" t="s">
        <v>39</v>
      </c>
      <c r="C101" s="47"/>
      <c r="D101" s="48">
        <v>1</v>
      </c>
      <c r="E101" s="49" t="s">
        <v>10</v>
      </c>
      <c r="F101" s="50"/>
      <c r="G101" s="51">
        <f>F101*D101</f>
        <v>0</v>
      </c>
      <c r="H101" s="52">
        <f t="shared" ref="H101" si="46">I101-G101</f>
        <v>0</v>
      </c>
      <c r="I101" s="53">
        <f>G101*1.21</f>
        <v>0</v>
      </c>
    </row>
    <row r="102" spans="1:9" ht="63.75" customHeight="1" thickBot="1" x14ac:dyDescent="0.25">
      <c r="A102" s="57"/>
      <c r="B102" s="5" t="s">
        <v>83</v>
      </c>
      <c r="C102" s="71"/>
      <c r="D102" s="59"/>
      <c r="E102" s="66"/>
      <c r="F102" s="61"/>
      <c r="G102" s="62"/>
      <c r="H102" s="63"/>
      <c r="I102" s="64"/>
    </row>
    <row r="103" spans="1:9" ht="15.75" thickBot="1" x14ac:dyDescent="0.25">
      <c r="A103" s="46">
        <v>72</v>
      </c>
      <c r="B103" s="4" t="s">
        <v>71</v>
      </c>
      <c r="C103" s="47"/>
      <c r="D103" s="48">
        <v>10</v>
      </c>
      <c r="E103" s="49" t="s">
        <v>10</v>
      </c>
      <c r="F103" s="50"/>
      <c r="G103" s="51">
        <f>F103*D103</f>
        <v>0</v>
      </c>
      <c r="H103" s="52">
        <f t="shared" ref="H103" si="47">I103-G103</f>
        <v>0</v>
      </c>
      <c r="I103" s="53">
        <f>G103*1.21</f>
        <v>0</v>
      </c>
    </row>
    <row r="104" spans="1:9" ht="152.25" customHeight="1" thickBot="1" x14ac:dyDescent="0.25">
      <c r="A104" s="57"/>
      <c r="B104" s="5" t="s">
        <v>82</v>
      </c>
      <c r="C104" s="71"/>
      <c r="D104" s="59"/>
      <c r="E104" s="66"/>
      <c r="F104" s="61"/>
      <c r="G104" s="62"/>
      <c r="H104" s="63"/>
      <c r="I104" s="64"/>
    </row>
    <row r="105" spans="1:9" ht="15.75" thickBot="1" x14ac:dyDescent="0.25">
      <c r="A105" s="46">
        <v>73</v>
      </c>
      <c r="B105" s="4" t="s">
        <v>72</v>
      </c>
      <c r="C105" s="47"/>
      <c r="D105" s="48">
        <v>10</v>
      </c>
      <c r="E105" s="49" t="s">
        <v>10</v>
      </c>
      <c r="F105" s="50"/>
      <c r="G105" s="51">
        <f>F105*D105</f>
        <v>0</v>
      </c>
      <c r="H105" s="52">
        <f t="shared" ref="H105" si="48">I105-G105</f>
        <v>0</v>
      </c>
      <c r="I105" s="53">
        <f>G105*1.21</f>
        <v>0</v>
      </c>
    </row>
    <row r="106" spans="1:9" ht="156" customHeight="1" thickBot="1" x14ac:dyDescent="0.25">
      <c r="A106" s="57"/>
      <c r="B106" s="5" t="s">
        <v>81</v>
      </c>
      <c r="C106" s="71"/>
      <c r="D106" s="59"/>
      <c r="E106" s="66"/>
      <c r="F106" s="61"/>
      <c r="G106" s="62"/>
      <c r="H106" s="63"/>
      <c r="I106" s="64"/>
    </row>
    <row r="107" spans="1:9" ht="15.75" thickBot="1" x14ac:dyDescent="0.25">
      <c r="A107" s="46">
        <v>74</v>
      </c>
      <c r="B107" s="4" t="s">
        <v>73</v>
      </c>
      <c r="C107" s="47"/>
      <c r="D107" s="48">
        <v>3</v>
      </c>
      <c r="E107" s="49" t="s">
        <v>10</v>
      </c>
      <c r="F107" s="50"/>
      <c r="G107" s="51">
        <f>F107*D107</f>
        <v>0</v>
      </c>
      <c r="H107" s="52">
        <f t="shared" ref="H107" si="49">I107-G107</f>
        <v>0</v>
      </c>
      <c r="I107" s="53">
        <f>G107*1.21</f>
        <v>0</v>
      </c>
    </row>
    <row r="108" spans="1:9" ht="79.5" customHeight="1" thickBot="1" x14ac:dyDescent="0.25">
      <c r="A108" s="57"/>
      <c r="B108" s="5" t="s">
        <v>80</v>
      </c>
      <c r="C108" s="71"/>
      <c r="D108" s="59"/>
      <c r="E108" s="66"/>
      <c r="F108" s="61"/>
      <c r="G108" s="62"/>
      <c r="H108" s="63"/>
      <c r="I108" s="64"/>
    </row>
    <row r="109" spans="1:9" ht="15.75" thickBot="1" x14ac:dyDescent="0.25">
      <c r="A109" s="46">
        <v>75</v>
      </c>
      <c r="B109" s="4" t="s">
        <v>74</v>
      </c>
      <c r="C109" s="47"/>
      <c r="D109" s="48">
        <v>1</v>
      </c>
      <c r="E109" s="49" t="s">
        <v>10</v>
      </c>
      <c r="F109" s="50"/>
      <c r="G109" s="51">
        <f>F109*D109</f>
        <v>0</v>
      </c>
      <c r="H109" s="52">
        <f t="shared" ref="H109" si="50">I109-G109</f>
        <v>0</v>
      </c>
      <c r="I109" s="53">
        <f>G109*1.21</f>
        <v>0</v>
      </c>
    </row>
    <row r="110" spans="1:9" ht="90.75" customHeight="1" thickBot="1" x14ac:dyDescent="0.25">
      <c r="A110" s="57"/>
      <c r="B110" s="5" t="s">
        <v>75</v>
      </c>
      <c r="C110" s="71"/>
      <c r="D110" s="59"/>
      <c r="E110" s="66"/>
      <c r="F110" s="61"/>
      <c r="G110" s="62"/>
      <c r="H110" s="63"/>
      <c r="I110" s="64"/>
    </row>
    <row r="111" spans="1:9" ht="15.75" thickBot="1" x14ac:dyDescent="0.25">
      <c r="A111" s="46">
        <v>77</v>
      </c>
      <c r="B111" s="4" t="s">
        <v>77</v>
      </c>
      <c r="C111" s="47"/>
      <c r="D111" s="48">
        <v>14</v>
      </c>
      <c r="E111" s="49" t="s">
        <v>10</v>
      </c>
      <c r="F111" s="50"/>
      <c r="G111" s="51">
        <f>F111*D111</f>
        <v>0</v>
      </c>
      <c r="H111" s="52">
        <f t="shared" ref="H111" si="51">I111-G111</f>
        <v>0</v>
      </c>
      <c r="I111" s="53">
        <f>G111*1.21</f>
        <v>0</v>
      </c>
    </row>
    <row r="112" spans="1:9" ht="75" customHeight="1" thickBot="1" x14ac:dyDescent="0.25">
      <c r="A112" s="73"/>
      <c r="B112" s="7" t="s">
        <v>79</v>
      </c>
      <c r="C112" s="74"/>
      <c r="D112" s="67"/>
      <c r="E112" s="68"/>
      <c r="F112" s="61"/>
      <c r="G112" s="60"/>
      <c r="H112" s="69"/>
      <c r="I112" s="70"/>
    </row>
    <row r="113" spans="1:15" s="56" customFormat="1" ht="16.5" thickBot="1" x14ac:dyDescent="0.3">
      <c r="A113" s="46">
        <v>78</v>
      </c>
      <c r="B113" s="4" t="s">
        <v>16</v>
      </c>
      <c r="C113" s="47"/>
      <c r="D113" s="48">
        <v>14</v>
      </c>
      <c r="E113" s="49" t="s">
        <v>10</v>
      </c>
      <c r="F113" s="50"/>
      <c r="G113" s="51">
        <f>F113*D113</f>
        <v>0</v>
      </c>
      <c r="H113" s="52">
        <f t="shared" ref="H113" si="52">I113-G113</f>
        <v>0</v>
      </c>
      <c r="I113" s="53">
        <f>G113*1.21</f>
        <v>0</v>
      </c>
      <c r="J113" s="54"/>
      <c r="K113" s="54"/>
      <c r="L113" s="55"/>
      <c r="M113" s="55"/>
      <c r="N113" s="55"/>
      <c r="O113" s="55"/>
    </row>
    <row r="114" spans="1:15" s="56" customFormat="1" ht="93.75" customHeight="1" thickBot="1" x14ac:dyDescent="0.3">
      <c r="A114" s="57"/>
      <c r="B114" s="5" t="s">
        <v>78</v>
      </c>
      <c r="C114" s="65"/>
      <c r="D114" s="59"/>
      <c r="E114" s="66"/>
      <c r="F114" s="75"/>
      <c r="G114" s="62"/>
      <c r="H114" s="63"/>
      <c r="I114" s="64"/>
      <c r="J114" s="54"/>
      <c r="K114" s="54"/>
      <c r="L114" s="55"/>
      <c r="M114" s="55"/>
      <c r="N114" s="55"/>
      <c r="O114" s="55"/>
    </row>
    <row r="115" spans="1:15" s="56" customFormat="1" ht="16.5" thickBot="1" x14ac:dyDescent="0.3">
      <c r="A115" s="76">
        <v>79</v>
      </c>
      <c r="B115" s="4" t="s">
        <v>41</v>
      </c>
      <c r="C115" s="47"/>
      <c r="D115" s="48">
        <v>2</v>
      </c>
      <c r="E115" s="49" t="s">
        <v>10</v>
      </c>
      <c r="F115" s="50"/>
      <c r="G115" s="51">
        <f>F115*D115</f>
        <v>0</v>
      </c>
      <c r="H115" s="52">
        <f t="shared" ref="H115" si="53">I115-G115</f>
        <v>0</v>
      </c>
      <c r="I115" s="53">
        <f>G115*1.21</f>
        <v>0</v>
      </c>
      <c r="J115" s="54"/>
      <c r="K115" s="54"/>
      <c r="L115" s="55"/>
      <c r="M115" s="55"/>
      <c r="N115" s="55"/>
      <c r="O115" s="55"/>
    </row>
    <row r="116" spans="1:15" s="56" customFormat="1" ht="90.75" thickBot="1" x14ac:dyDescent="0.3">
      <c r="A116" s="57"/>
      <c r="B116" s="5" t="s">
        <v>76</v>
      </c>
      <c r="C116" s="65"/>
      <c r="D116" s="59"/>
      <c r="E116" s="66"/>
      <c r="F116" s="75"/>
      <c r="G116" s="62"/>
      <c r="H116" s="63"/>
      <c r="I116" s="64"/>
      <c r="J116" s="54"/>
      <c r="K116" s="54"/>
      <c r="L116" s="55"/>
      <c r="M116" s="55"/>
      <c r="N116" s="55"/>
      <c r="O116" s="55"/>
    </row>
    <row r="117" spans="1:15" s="56" customFormat="1" ht="15.75" x14ac:dyDescent="0.25">
      <c r="A117" s="77"/>
      <c r="B117" s="7"/>
      <c r="C117" s="78"/>
      <c r="D117" s="67"/>
      <c r="E117" s="68"/>
      <c r="F117" s="60"/>
      <c r="G117" s="60"/>
      <c r="H117" s="69"/>
      <c r="I117" s="69"/>
      <c r="J117" s="54"/>
      <c r="K117" s="54"/>
      <c r="L117" s="55"/>
      <c r="M117" s="55"/>
      <c r="N117" s="55"/>
      <c r="O117" s="55"/>
    </row>
    <row r="118" spans="1:15" s="56" customFormat="1" ht="16.5" thickBot="1" x14ac:dyDescent="0.3">
      <c r="A118" s="77"/>
      <c r="B118" s="6"/>
      <c r="C118" s="78"/>
      <c r="D118" s="67"/>
      <c r="E118" s="68"/>
      <c r="F118" s="60"/>
      <c r="G118" s="62"/>
      <c r="H118" s="69"/>
      <c r="I118" s="62"/>
      <c r="J118" s="54"/>
      <c r="K118" s="54"/>
      <c r="L118" s="55"/>
      <c r="M118" s="55"/>
      <c r="N118" s="55"/>
      <c r="O118" s="55"/>
    </row>
    <row r="119" spans="1:15" ht="30.75" thickBot="1" x14ac:dyDescent="0.25">
      <c r="B119" s="7"/>
      <c r="D119" s="79" t="s">
        <v>12</v>
      </c>
      <c r="E119" s="80"/>
      <c r="F119" s="81"/>
      <c r="G119" s="82">
        <f>SUM(G9:G115)</f>
        <v>0</v>
      </c>
      <c r="H119" s="83" t="s">
        <v>13</v>
      </c>
      <c r="I119" s="82">
        <f>SUM(I9:I115)</f>
        <v>0</v>
      </c>
    </row>
    <row r="120" spans="1:15" ht="43.5" customHeight="1" x14ac:dyDescent="0.2">
      <c r="A120" s="97" t="s">
        <v>120</v>
      </c>
      <c r="B120" s="98"/>
      <c r="C120" s="98"/>
      <c r="I120" s="86"/>
      <c r="J120" s="86"/>
    </row>
    <row r="121" spans="1:15" ht="28.5" customHeight="1" thickBot="1" x14ac:dyDescent="0.25">
      <c r="A121" s="91" t="s">
        <v>42</v>
      </c>
      <c r="B121" s="92"/>
      <c r="C121" s="92"/>
      <c r="I121" s="86"/>
      <c r="J121" s="86"/>
    </row>
    <row r="122" spans="1:15" ht="25.5" customHeight="1" x14ac:dyDescent="0.2">
      <c r="A122" s="95"/>
      <c r="B122" s="96"/>
      <c r="C122" s="96"/>
      <c r="I122" s="87"/>
      <c r="J122" s="86"/>
    </row>
    <row r="123" spans="1:15" ht="15.75" x14ac:dyDescent="0.25">
      <c r="A123" s="88"/>
      <c r="I123" s="87"/>
      <c r="J123" s="86"/>
    </row>
    <row r="124" spans="1:15" x14ac:dyDescent="0.2">
      <c r="I124" s="89"/>
      <c r="J124" s="86"/>
    </row>
    <row r="125" spans="1:15" x14ac:dyDescent="0.2">
      <c r="I125" s="89"/>
      <c r="J125" s="86"/>
    </row>
  </sheetData>
  <mergeCells count="4">
    <mergeCell ref="A121:C121"/>
    <mergeCell ref="A3:I3"/>
    <mergeCell ref="A122:C122"/>
    <mergeCell ref="A120:C120"/>
  </mergeCells>
  <pageMargins left="0.78740157499999996" right="0.78740157499999996" top="0.984251969" bottom="0.984251969" header="0.4921259845" footer="0.4921259845"/>
  <pageSetup paperSize="9" scale="74" fitToHeight="0" orientation="landscape" r:id="rId1"/>
  <headerFooter alignWithMargins="0">
    <oddFooter>&amp;C&amp;P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Pavel Menšl</cp:lastModifiedBy>
  <cp:lastPrinted>2019-06-22T08:51:19Z</cp:lastPrinted>
  <dcterms:created xsi:type="dcterms:W3CDTF">2018-02-27T08:09:10Z</dcterms:created>
  <dcterms:modified xsi:type="dcterms:W3CDTF">2019-08-26T12:20:41Z</dcterms:modified>
</cp:coreProperties>
</file>